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395" windowHeight="5445"/>
  </bookViews>
  <sheets>
    <sheet name="2nd quarter" sheetId="4" r:id="rId1"/>
  </sheets>
  <definedNames>
    <definedName name="_xlnm.Print_Area" localSheetId="0">'2nd quarter'!$A$1:$G$51</definedName>
  </definedNames>
  <calcPr calcId="152511"/>
</workbook>
</file>

<file path=xl/calcChain.xml><?xml version="1.0" encoding="utf-8"?>
<calcChain xmlns="http://schemas.openxmlformats.org/spreadsheetml/2006/main">
  <c r="E65" i="4" l="1"/>
  <c r="E63" i="4"/>
  <c r="E62" i="4"/>
  <c r="I61" i="4"/>
  <c r="F42" i="4"/>
  <c r="E42" i="4"/>
  <c r="D42" i="4"/>
  <c r="C42" i="4"/>
  <c r="B42" i="4"/>
  <c r="G41" i="4"/>
  <c r="G42" i="4" s="1"/>
  <c r="F39" i="4"/>
  <c r="E39" i="4"/>
  <c r="D39" i="4"/>
  <c r="C39" i="4"/>
  <c r="B39" i="4"/>
  <c r="G38" i="4"/>
  <c r="G39" i="4" s="1"/>
  <c r="G37" i="4"/>
  <c r="F35" i="4"/>
  <c r="E35" i="4"/>
  <c r="D35" i="4"/>
  <c r="C35" i="4"/>
  <c r="B35" i="4"/>
  <c r="G34" i="4"/>
  <c r="G35" i="4" s="1"/>
  <c r="G33" i="4"/>
  <c r="F31" i="4"/>
  <c r="F43" i="4" s="1"/>
  <c r="F44" i="4" s="1"/>
  <c r="E31" i="4"/>
  <c r="D31" i="4"/>
  <c r="C31" i="4"/>
  <c r="B31" i="4"/>
  <c r="B43" i="4" s="1"/>
  <c r="B44" i="4" s="1"/>
  <c r="G30" i="4"/>
  <c r="G29" i="4"/>
  <c r="G28" i="4"/>
  <c r="G27" i="4"/>
  <c r="G26" i="4"/>
  <c r="G25" i="4"/>
  <c r="G24" i="4"/>
  <c r="G23" i="4"/>
  <c r="F20" i="4"/>
  <c r="E20" i="4"/>
  <c r="D20" i="4"/>
  <c r="C20" i="4"/>
  <c r="B20" i="4"/>
  <c r="G19" i="4"/>
  <c r="G18" i="4"/>
  <c r="G17" i="4"/>
  <c r="G16" i="4"/>
  <c r="G14" i="4"/>
  <c r="G12" i="4"/>
  <c r="G11" i="4"/>
  <c r="D43" i="4" l="1"/>
  <c r="D44" i="4"/>
  <c r="E43" i="4"/>
  <c r="E44" i="4" s="1"/>
  <c r="G20" i="4"/>
  <c r="G31" i="4"/>
  <c r="G43" i="4" s="1"/>
  <c r="C43" i="4"/>
  <c r="C44" i="4" s="1"/>
  <c r="G44" i="4" l="1"/>
</calcChain>
</file>

<file path=xl/sharedStrings.xml><?xml version="1.0" encoding="utf-8"?>
<sst xmlns="http://schemas.openxmlformats.org/spreadsheetml/2006/main" count="60" uniqueCount="47">
  <si>
    <t>FDP Form 8 - Local Disaster Risk Reduction and Management Fund Utilization</t>
  </si>
  <si>
    <t>LOCAL DISASTER RISK REDUCTION AND MANAGEMENT FUND UTILIZATION</t>
  </si>
  <si>
    <t>Particulars</t>
  </si>
  <si>
    <t>From Other LGUs</t>
  </si>
  <si>
    <t>From Other Sources</t>
  </si>
  <si>
    <t>Municipal Accountant</t>
  </si>
  <si>
    <t>RODERICK B. LOGDAT</t>
  </si>
  <si>
    <t>LDRRMF</t>
  </si>
  <si>
    <t>NDRRMF</t>
  </si>
  <si>
    <t>Total</t>
  </si>
  <si>
    <t>Quick Response Fund (QRF) 30%</t>
  </si>
  <si>
    <t>Mitigation Fund 70%</t>
  </si>
  <si>
    <t>A. Source of Funds</t>
  </si>
  <si>
    <t>Current Appropriation</t>
  </si>
  <si>
    <t>MOOE</t>
  </si>
  <si>
    <t>Capital Outlay</t>
  </si>
  <si>
    <t>Continuing Appropriation</t>
  </si>
  <si>
    <t>Special Trust Fund</t>
  </si>
  <si>
    <t>CY 2017</t>
  </si>
  <si>
    <t>CY 2018</t>
  </si>
  <si>
    <t>Total Funds Available</t>
  </si>
  <si>
    <t>B. Utilization</t>
  </si>
  <si>
    <t>Current Appropriation - MOOE</t>
  </si>
  <si>
    <t>Traveling Expenses - Local</t>
  </si>
  <si>
    <t>Repairs and Maintenance - Machinery and Equipment</t>
  </si>
  <si>
    <t>Repairs and Maintenance - Transportation Equipment</t>
  </si>
  <si>
    <t>Fuel, Oil and Lubricants Expenses</t>
  </si>
  <si>
    <t>Training Expenses</t>
  </si>
  <si>
    <t>Representation Expenses</t>
  </si>
  <si>
    <t>Insurance Expenses</t>
  </si>
  <si>
    <t>Printing and Publication Expenses</t>
  </si>
  <si>
    <t>Taxes, Duties and Licenses</t>
  </si>
  <si>
    <t>Current Appropriation - Capital Outlay</t>
  </si>
  <si>
    <t>Continuing Appropriation - Capital Outlay</t>
  </si>
  <si>
    <t>Total Utilization</t>
  </si>
  <si>
    <t>Unutilized Balance</t>
  </si>
  <si>
    <t>Repairs and Maintenance - Transpo Equipment</t>
  </si>
  <si>
    <t xml:space="preserve">I hereby certify that I have reviewed the contents and hereby attest to the veracity and correctness of the data or information contained in this document. </t>
  </si>
  <si>
    <t>Municipality of Gloria</t>
  </si>
  <si>
    <t>Gawad Kalasag 2018</t>
  </si>
  <si>
    <t>Transfers/Grants</t>
  </si>
  <si>
    <t>For the Quarter Ended  June 30, 2019</t>
  </si>
  <si>
    <t>Total Current Appropriation - MOOE</t>
  </si>
  <si>
    <t>Total Current Appropriation - Capital Outlay</t>
  </si>
  <si>
    <t>Total Continuing Appropriation - Capital Outlay</t>
  </si>
  <si>
    <t>Total Special Trust Fund</t>
  </si>
  <si>
    <t>Other Supplies and Materials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</si>
</sst>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43" fontId="3" fillId="0" borderId="6" xfId="1" applyFont="1" applyBorder="1"/>
    <xf numFmtId="0" fontId="3" fillId="0" borderId="6" xfId="0" applyFont="1" applyBorder="1"/>
    <xf numFmtId="43" fontId="3" fillId="0" borderId="6" xfId="0" applyNumberFormat="1" applyFont="1" applyBorder="1"/>
    <xf numFmtId="43" fontId="3" fillId="0" borderId="0" xfId="1" applyFont="1" applyBorder="1"/>
    <xf numFmtId="0" fontId="3" fillId="0" borderId="6" xfId="0" applyFont="1" applyBorder="1" applyAlignment="1">
      <alignment vertical="center"/>
    </xf>
    <xf numFmtId="43" fontId="3" fillId="0" borderId="0" xfId="0" applyNumberFormat="1" applyFont="1"/>
    <xf numFmtId="0" fontId="3" fillId="0" borderId="3" xfId="0" applyFont="1" applyBorder="1" applyAlignment="1"/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/>
    <xf numFmtId="0" fontId="3" fillId="0" borderId="2" xfId="0" applyFont="1" applyBorder="1"/>
    <xf numFmtId="0" fontId="3" fillId="0" borderId="7" xfId="0" applyFont="1" applyBorder="1"/>
    <xf numFmtId="164" fontId="3" fillId="0" borderId="7" xfId="2" applyFont="1" applyBorder="1"/>
    <xf numFmtId="0" fontId="3" fillId="0" borderId="0" xfId="0" applyFont="1" applyBorder="1"/>
    <xf numFmtId="164" fontId="3" fillId="0" borderId="6" xfId="0" applyNumberFormat="1" applyFont="1" applyBorder="1"/>
    <xf numFmtId="0" fontId="4" fillId="0" borderId="6" xfId="0" applyFont="1" applyFill="1" applyBorder="1" applyAlignment="1"/>
    <xf numFmtId="43" fontId="3" fillId="0" borderId="6" xfId="1" applyFont="1" applyBorder="1" applyAlignment="1">
      <alignment horizontal="center"/>
    </xf>
    <xf numFmtId="43" fontId="2" fillId="0" borderId="1" xfId="1" applyFont="1" applyBorder="1"/>
    <xf numFmtId="0" fontId="5" fillId="0" borderId="2" xfId="0" applyFont="1" applyBorder="1" applyAlignment="1"/>
    <xf numFmtId="43" fontId="3" fillId="0" borderId="2" xfId="0" applyNumberFormat="1" applyFont="1" applyBorder="1"/>
    <xf numFmtId="0" fontId="3" fillId="0" borderId="6" xfId="0" applyFont="1" applyBorder="1" applyAlignment="1">
      <alignment horizontal="left" indent="2"/>
    </xf>
    <xf numFmtId="0" fontId="2" fillId="0" borderId="1" xfId="0" applyFont="1" applyBorder="1"/>
    <xf numFmtId="0" fontId="5" fillId="0" borderId="2" xfId="0" applyFont="1" applyBorder="1"/>
    <xf numFmtId="43" fontId="2" fillId="0" borderId="2" xfId="1" applyFont="1" applyBorder="1"/>
    <xf numFmtId="43" fontId="2" fillId="0" borderId="2" xfId="0" applyNumberFormat="1" applyFont="1" applyBorder="1"/>
    <xf numFmtId="0" fontId="5" fillId="0" borderId="6" xfId="0" applyFont="1" applyBorder="1"/>
    <xf numFmtId="43" fontId="2" fillId="0" borderId="6" xfId="1" applyFont="1" applyBorder="1"/>
    <xf numFmtId="43" fontId="2" fillId="0" borderId="6" xfId="0" applyNumberFormat="1" applyFont="1" applyBorder="1"/>
    <xf numFmtId="0" fontId="5" fillId="0" borderId="3" xfId="0" applyFont="1" applyBorder="1"/>
    <xf numFmtId="0" fontId="3" fillId="0" borderId="3" xfId="0" applyFont="1" applyBorder="1"/>
    <xf numFmtId="43" fontId="2" fillId="0" borderId="9" xfId="1" applyFont="1" applyBorder="1"/>
    <xf numFmtId="43" fontId="2" fillId="0" borderId="3" xfId="0" applyNumberFormat="1" applyFont="1" applyBorder="1"/>
    <xf numFmtId="43" fontId="2" fillId="0" borderId="8" xfId="1" applyFont="1" applyBorder="1"/>
    <xf numFmtId="0" fontId="2" fillId="0" borderId="0" xfId="0" applyFont="1"/>
    <xf numFmtId="0" fontId="2" fillId="0" borderId="10" xfId="0" applyFont="1" applyBorder="1" applyAlignment="1">
      <alignment vertical="center"/>
    </xf>
    <xf numFmtId="43" fontId="2" fillId="0" borderId="10" xfId="0" applyNumberFormat="1" applyFont="1" applyBorder="1"/>
    <xf numFmtId="43" fontId="3" fillId="0" borderId="0" xfId="1" applyFont="1"/>
    <xf numFmtId="0" fontId="2" fillId="0" borderId="0" xfId="0" applyFont="1" applyBorder="1" applyAlignment="1">
      <alignment vertical="center"/>
    </xf>
    <xf numFmtId="43" fontId="2" fillId="0" borderId="0" xfId="0" applyNumberFormat="1" applyFont="1" applyBorder="1"/>
    <xf numFmtId="0" fontId="3" fillId="0" borderId="0" xfId="0" applyFont="1" applyAlignment="1">
      <alignment horizontal="left" indent="2"/>
    </xf>
    <xf numFmtId="0" fontId="3" fillId="0" borderId="0" xfId="0" applyFont="1" applyAlignment="1"/>
    <xf numFmtId="0" fontId="2" fillId="0" borderId="0" xfId="0" applyFont="1" applyAlignment="1">
      <alignment horizontal="left" indent="2"/>
    </xf>
    <xf numFmtId="43" fontId="2" fillId="0" borderId="0" xfId="0" applyNumberFormat="1" applyFont="1"/>
    <xf numFmtId="0" fontId="2" fillId="0" borderId="0" xfId="0" applyFont="1" applyAlignment="1"/>
    <xf numFmtId="43" fontId="3" fillId="0" borderId="0" xfId="1" applyFont="1" applyAlignment="1">
      <alignment horizontal="center"/>
    </xf>
    <xf numFmtId="164" fontId="3" fillId="0" borderId="0" xfId="2" applyFont="1"/>
    <xf numFmtId="164" fontId="3" fillId="0" borderId="0" xfId="0" applyNumberFormat="1" applyFont="1"/>
    <xf numFmtId="0" fontId="5" fillId="0" borderId="6" xfId="0" applyFont="1" applyBorder="1" applyAlignment="1"/>
    <xf numFmtId="43" fontId="2" fillId="0" borderId="5" xfId="1" applyFont="1" applyBorder="1"/>
    <xf numFmtId="43" fontId="2" fillId="0" borderId="11" xfId="0" applyNumberFormat="1" applyFont="1" applyBorder="1"/>
    <xf numFmtId="0" fontId="2" fillId="0" borderId="0" xfId="0" applyFont="1" applyBorder="1" applyAlignment="1">
      <alignment wrapText="1"/>
    </xf>
    <xf numFmtId="0" fontId="6" fillId="0" borderId="0" xfId="0" applyFont="1"/>
    <xf numFmtId="0" fontId="3" fillId="0" borderId="6" xfId="0" applyFont="1" applyBorder="1" applyAlignment="1"/>
    <xf numFmtId="0" fontId="4" fillId="0" borderId="6" xfId="0" applyFont="1" applyFill="1" applyBorder="1" applyAlignment="1">
      <alignment horizontal="left" indent="2"/>
    </xf>
    <xf numFmtId="0" fontId="2" fillId="0" borderId="6" xfId="0" applyFont="1" applyBorder="1"/>
    <xf numFmtId="0" fontId="2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828675</xdr:colOff>
      <xdr:row>5</xdr:row>
      <xdr:rowOff>89438</xdr:rowOff>
    </xdr:to>
    <xdr:pic>
      <xdr:nvPicPr>
        <xdr:cNvPr id="3" name="Picture 2" descr="gloria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28675" cy="89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2590800</xdr:colOff>
      <xdr:row>47</xdr:row>
      <xdr:rowOff>68216</xdr:rowOff>
    </xdr:from>
    <xdr:to>
      <xdr:col>2</xdr:col>
      <xdr:colOff>504825</xdr:colOff>
      <xdr:row>50</xdr:row>
      <xdr:rowOff>74519</xdr:rowOff>
    </xdr:to>
    <xdr:pic>
      <xdr:nvPicPr>
        <xdr:cNvPr id="4" name="Picture 3" descr="erick signature2.gif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9507491"/>
          <a:ext cx="1571625" cy="577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pane xSplit="1" ySplit="8" topLeftCell="B13" activePane="bottomRight" state="frozen"/>
      <selection pane="topRight" activeCell="B1" sqref="B1"/>
      <selection pane="bottomLeft" activeCell="A9" sqref="A9"/>
      <selection pane="bottomRight" activeCell="I16" sqref="I16"/>
    </sheetView>
  </sheetViews>
  <sheetFormatPr defaultRowHeight="15" x14ac:dyDescent="0.25"/>
  <cols>
    <col min="1" max="1" width="39" style="1" customWidth="1"/>
    <col min="2" max="2" width="15.85546875" style="1" customWidth="1"/>
    <col min="3" max="3" width="16" style="1" customWidth="1"/>
    <col min="4" max="4" width="10.85546875" style="1" customWidth="1"/>
    <col min="5" max="5" width="12.140625" style="1" customWidth="1"/>
    <col min="6" max="6" width="12.42578125" style="1" customWidth="1"/>
    <col min="7" max="7" width="15.5703125" style="1" customWidth="1"/>
    <col min="8" max="8" width="14" style="1" customWidth="1"/>
    <col min="9" max="9" width="14.28515625" style="1" customWidth="1"/>
    <col min="10" max="16384" width="9.140625" style="1"/>
  </cols>
  <sheetData>
    <row r="1" spans="1:8" x14ac:dyDescent="0.25">
      <c r="A1" s="54" t="s">
        <v>0</v>
      </c>
    </row>
    <row r="2" spans="1:8" x14ac:dyDescent="0.25">
      <c r="A2" s="54"/>
    </row>
    <row r="3" spans="1:8" ht="18.75" x14ac:dyDescent="0.3">
      <c r="A3" s="59" t="s">
        <v>1</v>
      </c>
      <c r="B3" s="59"/>
      <c r="C3" s="59"/>
      <c r="D3" s="59"/>
      <c r="E3" s="59"/>
      <c r="F3" s="59"/>
      <c r="G3" s="59"/>
    </row>
    <row r="4" spans="1:8" ht="15.75" x14ac:dyDescent="0.25">
      <c r="A4" s="60" t="s">
        <v>41</v>
      </c>
      <c r="B4" s="60"/>
      <c r="C4" s="60"/>
      <c r="D4" s="60"/>
      <c r="E4" s="60"/>
      <c r="F4" s="60"/>
      <c r="G4" s="60"/>
    </row>
    <row r="5" spans="1:8" x14ac:dyDescent="0.25">
      <c r="A5" s="61" t="s">
        <v>38</v>
      </c>
      <c r="B5" s="61"/>
      <c r="C5" s="61"/>
      <c r="D5" s="61"/>
      <c r="E5" s="61"/>
      <c r="F5" s="61"/>
      <c r="G5" s="61"/>
    </row>
    <row r="7" spans="1:8" x14ac:dyDescent="0.25">
      <c r="A7" s="62" t="s">
        <v>2</v>
      </c>
      <c r="B7" s="64" t="s">
        <v>7</v>
      </c>
      <c r="C7" s="65"/>
      <c r="D7" s="66" t="s">
        <v>8</v>
      </c>
      <c r="E7" s="62" t="s">
        <v>3</v>
      </c>
      <c r="F7" s="62" t="s">
        <v>4</v>
      </c>
      <c r="G7" s="66" t="s">
        <v>9</v>
      </c>
    </row>
    <row r="8" spans="1:8" ht="43.5" x14ac:dyDescent="0.25">
      <c r="A8" s="63"/>
      <c r="B8" s="2" t="s">
        <v>10</v>
      </c>
      <c r="C8" s="2" t="s">
        <v>11</v>
      </c>
      <c r="D8" s="67"/>
      <c r="E8" s="63"/>
      <c r="F8" s="63"/>
      <c r="G8" s="67"/>
    </row>
    <row r="9" spans="1:8" x14ac:dyDescent="0.25">
      <c r="A9" s="3" t="s">
        <v>12</v>
      </c>
      <c r="B9" s="4"/>
      <c r="C9" s="4"/>
      <c r="D9" s="5"/>
      <c r="E9" s="5"/>
      <c r="F9" s="5"/>
      <c r="G9" s="6"/>
    </row>
    <row r="10" spans="1:8" x14ac:dyDescent="0.25">
      <c r="A10" s="5" t="s">
        <v>13</v>
      </c>
      <c r="B10" s="4"/>
      <c r="C10" s="7"/>
      <c r="D10" s="5"/>
      <c r="E10" s="5"/>
      <c r="F10" s="5"/>
      <c r="G10" s="4"/>
    </row>
    <row r="11" spans="1:8" x14ac:dyDescent="0.25">
      <c r="A11" s="23" t="s">
        <v>14</v>
      </c>
      <c r="B11" s="4">
        <v>2364202.5</v>
      </c>
      <c r="C11" s="7">
        <v>3673276.71</v>
      </c>
      <c r="D11" s="5"/>
      <c r="E11" s="5"/>
      <c r="F11" s="5"/>
      <c r="G11" s="4">
        <f>SUM(B11:F11)</f>
        <v>6037479.21</v>
      </c>
      <c r="H11" s="9"/>
    </row>
    <row r="12" spans="1:8" x14ac:dyDescent="0.25">
      <c r="A12" s="23" t="s">
        <v>15</v>
      </c>
      <c r="B12" s="4"/>
      <c r="C12" s="4">
        <v>1500000</v>
      </c>
      <c r="D12" s="5"/>
      <c r="E12" s="5"/>
      <c r="F12" s="5"/>
      <c r="G12" s="4">
        <f t="shared" ref="G12:G19" si="0">SUM(B12:F12)</f>
        <v>1500000</v>
      </c>
    </row>
    <row r="13" spans="1:8" x14ac:dyDescent="0.25">
      <c r="A13" s="8" t="s">
        <v>16</v>
      </c>
      <c r="B13" s="4"/>
      <c r="C13" s="4"/>
      <c r="D13" s="4"/>
      <c r="E13" s="5"/>
      <c r="F13" s="5"/>
      <c r="G13" s="4"/>
    </row>
    <row r="14" spans="1:8" x14ac:dyDescent="0.25">
      <c r="A14" s="23" t="s">
        <v>15</v>
      </c>
      <c r="B14" s="4"/>
      <c r="C14" s="4">
        <v>392</v>
      </c>
      <c r="D14" s="4"/>
      <c r="E14" s="5"/>
      <c r="F14" s="5"/>
      <c r="G14" s="4">
        <f t="shared" si="0"/>
        <v>392</v>
      </c>
    </row>
    <row r="15" spans="1:8" x14ac:dyDescent="0.25">
      <c r="A15" s="5" t="s">
        <v>17</v>
      </c>
      <c r="B15" s="4"/>
      <c r="C15" s="4"/>
      <c r="D15" s="6"/>
      <c r="E15" s="5"/>
      <c r="F15" s="5"/>
      <c r="G15" s="4"/>
    </row>
    <row r="16" spans="1:8" x14ac:dyDescent="0.25">
      <c r="A16" s="23" t="s">
        <v>18</v>
      </c>
      <c r="B16" s="4">
        <v>529892.26999999955</v>
      </c>
      <c r="C16" s="4"/>
      <c r="D16" s="6"/>
      <c r="E16" s="5"/>
      <c r="F16" s="5"/>
      <c r="G16" s="4">
        <f t="shared" si="0"/>
        <v>529892.26999999955</v>
      </c>
    </row>
    <row r="17" spans="1:9" x14ac:dyDescent="0.25">
      <c r="A17" s="23" t="s">
        <v>19</v>
      </c>
      <c r="B17" s="4">
        <v>2162542.44</v>
      </c>
      <c r="C17" s="4">
        <v>1399494.1199999999</v>
      </c>
      <c r="D17" s="6"/>
      <c r="E17" s="5"/>
      <c r="F17" s="5"/>
      <c r="G17" s="4">
        <f t="shared" si="0"/>
        <v>3562036.5599999996</v>
      </c>
      <c r="I17" s="9"/>
    </row>
    <row r="18" spans="1:9" x14ac:dyDescent="0.25">
      <c r="A18" s="55" t="s">
        <v>40</v>
      </c>
      <c r="B18" s="4"/>
      <c r="C18" s="4"/>
      <c r="D18" s="6"/>
      <c r="E18" s="5">
        <v>369.28</v>
      </c>
      <c r="F18" s="5"/>
      <c r="G18" s="4">
        <f t="shared" si="0"/>
        <v>369.28</v>
      </c>
    </row>
    <row r="19" spans="1:9" x14ac:dyDescent="0.25">
      <c r="A19" s="10" t="s">
        <v>39</v>
      </c>
      <c r="B19" s="5"/>
      <c r="C19" s="4"/>
      <c r="D19" s="5"/>
      <c r="E19" s="4"/>
      <c r="F19" s="4">
        <v>100000</v>
      </c>
      <c r="G19" s="4">
        <f t="shared" si="0"/>
        <v>100000</v>
      </c>
    </row>
    <row r="20" spans="1:9" x14ac:dyDescent="0.25">
      <c r="A20" s="11" t="s">
        <v>20</v>
      </c>
      <c r="B20" s="12">
        <f>SUM(B10:B19)</f>
        <v>5056637.209999999</v>
      </c>
      <c r="C20" s="12">
        <f t="shared" ref="C20:G20" si="1">SUM(C10:C19)</f>
        <v>6573162.8300000001</v>
      </c>
      <c r="D20" s="12">
        <f t="shared" si="1"/>
        <v>0</v>
      </c>
      <c r="E20" s="12">
        <f t="shared" si="1"/>
        <v>369.28</v>
      </c>
      <c r="F20" s="12">
        <f t="shared" si="1"/>
        <v>100000</v>
      </c>
      <c r="G20" s="12">
        <f t="shared" si="1"/>
        <v>11730169.319999998</v>
      </c>
      <c r="H20" s="52"/>
      <c r="I20" s="16"/>
    </row>
    <row r="21" spans="1:9" x14ac:dyDescent="0.25">
      <c r="A21" s="3" t="s">
        <v>21</v>
      </c>
      <c r="B21" s="13"/>
      <c r="C21" s="13"/>
      <c r="D21" s="13"/>
      <c r="E21" s="13"/>
      <c r="F21" s="13"/>
      <c r="G21" s="13"/>
    </row>
    <row r="22" spans="1:9" x14ac:dyDescent="0.25">
      <c r="A22" s="57" t="s">
        <v>22</v>
      </c>
      <c r="B22" s="5"/>
      <c r="C22" s="5"/>
      <c r="D22" s="5"/>
      <c r="E22" s="5"/>
      <c r="F22" s="5"/>
      <c r="G22" s="6"/>
    </row>
    <row r="23" spans="1:9" x14ac:dyDescent="0.25">
      <c r="A23" s="23" t="s">
        <v>23</v>
      </c>
      <c r="B23" s="5"/>
      <c r="C23" s="4">
        <v>3540</v>
      </c>
      <c r="D23" s="14"/>
      <c r="F23" s="5"/>
      <c r="G23" s="4">
        <f>SUM(B23:F23)</f>
        <v>3540</v>
      </c>
    </row>
    <row r="24" spans="1:9" x14ac:dyDescent="0.25">
      <c r="A24" s="23" t="s">
        <v>26</v>
      </c>
      <c r="B24" s="5"/>
      <c r="C24" s="6">
        <v>69169.02</v>
      </c>
      <c r="D24" s="15"/>
      <c r="F24" s="5"/>
      <c r="G24" s="4">
        <f t="shared" ref="G24:G30" si="2">SUM(B24:F24)</f>
        <v>69169.02</v>
      </c>
    </row>
    <row r="25" spans="1:9" x14ac:dyDescent="0.25">
      <c r="A25" s="23" t="s">
        <v>27</v>
      </c>
      <c r="B25" s="5"/>
      <c r="C25" s="4">
        <v>255270.75</v>
      </c>
      <c r="D25" s="14"/>
      <c r="F25" s="5"/>
      <c r="G25" s="4">
        <f t="shared" si="2"/>
        <v>255270.75</v>
      </c>
    </row>
    <row r="26" spans="1:9" x14ac:dyDescent="0.25">
      <c r="A26" s="23" t="s">
        <v>28</v>
      </c>
      <c r="B26" s="5"/>
      <c r="C26" s="6">
        <v>52638</v>
      </c>
      <c r="D26" s="15"/>
      <c r="F26" s="5"/>
      <c r="G26" s="4">
        <f t="shared" si="2"/>
        <v>52638</v>
      </c>
    </row>
    <row r="27" spans="1:9" x14ac:dyDescent="0.25">
      <c r="A27" s="23" t="s">
        <v>29</v>
      </c>
      <c r="B27" s="5"/>
      <c r="C27" s="17">
        <v>81491.199999999997</v>
      </c>
      <c r="D27" s="14"/>
      <c r="F27" s="5"/>
      <c r="G27" s="4">
        <f t="shared" si="2"/>
        <v>81491.199999999997</v>
      </c>
    </row>
    <row r="28" spans="1:9" x14ac:dyDescent="0.25">
      <c r="A28" s="56" t="s">
        <v>31</v>
      </c>
      <c r="B28" s="5"/>
      <c r="C28" s="19">
        <v>4518.12</v>
      </c>
      <c r="D28" s="14"/>
      <c r="E28" s="14"/>
      <c r="F28" s="5"/>
      <c r="G28" s="4">
        <f t="shared" si="2"/>
        <v>4518.12</v>
      </c>
    </row>
    <row r="29" spans="1:9" x14ac:dyDescent="0.25">
      <c r="A29" s="23" t="s">
        <v>24</v>
      </c>
      <c r="B29" s="5"/>
      <c r="C29" s="4">
        <v>49550</v>
      </c>
      <c r="D29" s="14"/>
      <c r="F29" s="5"/>
      <c r="G29" s="4">
        <f t="shared" si="2"/>
        <v>49550</v>
      </c>
    </row>
    <row r="30" spans="1:9" x14ac:dyDescent="0.25">
      <c r="A30" s="56" t="s">
        <v>46</v>
      </c>
      <c r="B30" s="5"/>
      <c r="C30" s="19">
        <v>34615</v>
      </c>
      <c r="D30" s="14"/>
      <c r="E30" s="14"/>
      <c r="F30" s="5"/>
      <c r="G30" s="4">
        <f t="shared" si="2"/>
        <v>34615</v>
      </c>
    </row>
    <row r="31" spans="1:9" x14ac:dyDescent="0.25">
      <c r="A31" s="24" t="s">
        <v>42</v>
      </c>
      <c r="B31" s="20">
        <f t="shared" ref="B31:G31" si="3">SUM(B23:B30)</f>
        <v>0</v>
      </c>
      <c r="C31" s="20">
        <f t="shared" si="3"/>
        <v>550792.09000000008</v>
      </c>
      <c r="D31" s="20">
        <f t="shared" si="3"/>
        <v>0</v>
      </c>
      <c r="E31" s="20">
        <f t="shared" si="3"/>
        <v>0</v>
      </c>
      <c r="F31" s="20">
        <f t="shared" si="3"/>
        <v>0</v>
      </c>
      <c r="G31" s="20">
        <f t="shared" si="3"/>
        <v>550792.09000000008</v>
      </c>
    </row>
    <row r="32" spans="1:9" ht="15.75" x14ac:dyDescent="0.25">
      <c r="A32" s="21" t="s">
        <v>32</v>
      </c>
      <c r="B32" s="5"/>
      <c r="C32" s="4"/>
      <c r="D32" s="5"/>
      <c r="E32" s="5"/>
      <c r="F32" s="5"/>
      <c r="G32" s="22"/>
    </row>
    <row r="33" spans="1:8" ht="15.75" hidden="1" x14ac:dyDescent="0.25">
      <c r="A33" s="50"/>
      <c r="B33" s="16"/>
      <c r="C33" s="4"/>
      <c r="D33" s="5"/>
      <c r="E33" s="5"/>
      <c r="F33" s="5"/>
      <c r="G33" s="6">
        <f>SUM(B33:F33)</f>
        <v>0</v>
      </c>
    </row>
    <row r="34" spans="1:8" x14ac:dyDescent="0.25">
      <c r="A34" s="23"/>
      <c r="B34" s="16"/>
      <c r="C34" s="4"/>
      <c r="D34" s="5"/>
      <c r="E34" s="5"/>
      <c r="F34" s="5"/>
      <c r="G34" s="6">
        <f>SUM(B34:F34)</f>
        <v>0</v>
      </c>
    </row>
    <row r="35" spans="1:8" x14ac:dyDescent="0.25">
      <c r="A35" s="24" t="s">
        <v>43</v>
      </c>
      <c r="B35" s="35">
        <f>SUM(B33:B34)</f>
        <v>0</v>
      </c>
      <c r="C35" s="35">
        <f t="shared" ref="C35:G35" si="4">SUM(C33:C34)</f>
        <v>0</v>
      </c>
      <c r="D35" s="35">
        <f t="shared" si="4"/>
        <v>0</v>
      </c>
      <c r="E35" s="35">
        <f t="shared" si="4"/>
        <v>0</v>
      </c>
      <c r="F35" s="35">
        <f t="shared" si="4"/>
        <v>0</v>
      </c>
      <c r="G35" s="51">
        <f t="shared" si="4"/>
        <v>0</v>
      </c>
    </row>
    <row r="36" spans="1:8" ht="15.75" x14ac:dyDescent="0.25">
      <c r="A36" s="25" t="s">
        <v>33</v>
      </c>
      <c r="B36" s="13"/>
      <c r="C36" s="26"/>
      <c r="D36" s="13"/>
      <c r="E36" s="13"/>
      <c r="F36" s="13"/>
      <c r="G36" s="27"/>
    </row>
    <row r="37" spans="1:8" ht="15.75" hidden="1" x14ac:dyDescent="0.25">
      <c r="A37" s="28"/>
      <c r="B37" s="5"/>
      <c r="C37" s="29"/>
      <c r="D37" s="5"/>
      <c r="E37" s="5"/>
      <c r="F37" s="5"/>
      <c r="G37" s="30">
        <f>SUM(B37:F37)</f>
        <v>0</v>
      </c>
    </row>
    <row r="38" spans="1:8" ht="15.75" x14ac:dyDescent="0.25">
      <c r="A38" s="31"/>
      <c r="B38" s="32"/>
      <c r="C38" s="33"/>
      <c r="D38" s="32"/>
      <c r="E38" s="32"/>
      <c r="F38" s="32"/>
      <c r="G38" s="34">
        <f>SUM(B38:F38)</f>
        <v>0</v>
      </c>
    </row>
    <row r="39" spans="1:8" x14ac:dyDescent="0.25">
      <c r="A39" s="24" t="s">
        <v>44</v>
      </c>
      <c r="B39" s="12">
        <f>SUM(B37:B38)</f>
        <v>0</v>
      </c>
      <c r="C39" s="12">
        <f t="shared" ref="C39:G39" si="5">SUM(C37:C38)</f>
        <v>0</v>
      </c>
      <c r="D39" s="12">
        <f t="shared" si="5"/>
        <v>0</v>
      </c>
      <c r="E39" s="12">
        <f t="shared" si="5"/>
        <v>0</v>
      </c>
      <c r="F39" s="12">
        <f t="shared" si="5"/>
        <v>0</v>
      </c>
      <c r="G39" s="12">
        <f t="shared" si="5"/>
        <v>0</v>
      </c>
    </row>
    <row r="40" spans="1:8" ht="15.75" x14ac:dyDescent="0.25">
      <c r="A40" s="28" t="s">
        <v>17</v>
      </c>
      <c r="B40" s="5"/>
      <c r="C40" s="29"/>
      <c r="D40" s="5"/>
      <c r="E40" s="5"/>
      <c r="F40" s="5"/>
      <c r="G40" s="6"/>
    </row>
    <row r="41" spans="1:8" x14ac:dyDescent="0.25">
      <c r="A41" s="23" t="s">
        <v>27</v>
      </c>
      <c r="B41" s="5"/>
      <c r="C41" s="4">
        <v>60262</v>
      </c>
      <c r="D41" s="5"/>
      <c r="E41" s="5"/>
      <c r="F41" s="29"/>
      <c r="G41" s="4">
        <f>SUM(B41:F41)</f>
        <v>60262</v>
      </c>
    </row>
    <row r="42" spans="1:8" s="36" customFormat="1" ht="14.25" x14ac:dyDescent="0.2">
      <c r="A42" s="24" t="s">
        <v>45</v>
      </c>
      <c r="B42" s="20">
        <f>SUM(B41)</f>
        <v>0</v>
      </c>
      <c r="C42" s="20">
        <f t="shared" ref="C42:G42" si="6">SUM(C41)</f>
        <v>60262</v>
      </c>
      <c r="D42" s="20">
        <f t="shared" si="6"/>
        <v>0</v>
      </c>
      <c r="E42" s="20">
        <f t="shared" si="6"/>
        <v>0</v>
      </c>
      <c r="F42" s="20">
        <f t="shared" si="6"/>
        <v>0</v>
      </c>
      <c r="G42" s="20">
        <f t="shared" si="6"/>
        <v>60262</v>
      </c>
    </row>
    <row r="43" spans="1:8" x14ac:dyDescent="0.25">
      <c r="A43" s="11" t="s">
        <v>34</v>
      </c>
      <c r="B43" s="12">
        <f>B31+B35+B39+B42</f>
        <v>0</v>
      </c>
      <c r="C43" s="12">
        <f t="shared" ref="C43:F43" si="7">C31+C35+C39+C42</f>
        <v>611054.09000000008</v>
      </c>
      <c r="D43" s="12">
        <f t="shared" si="7"/>
        <v>0</v>
      </c>
      <c r="E43" s="12">
        <f t="shared" si="7"/>
        <v>0</v>
      </c>
      <c r="F43" s="12">
        <f t="shared" si="7"/>
        <v>0</v>
      </c>
      <c r="G43" s="12">
        <f>G31+G35+G39+G42</f>
        <v>611054.09000000008</v>
      </c>
    </row>
    <row r="44" spans="1:8" ht="21.75" customHeight="1" thickBot="1" x14ac:dyDescent="0.3">
      <c r="A44" s="37" t="s">
        <v>35</v>
      </c>
      <c r="B44" s="38">
        <f t="shared" ref="B44:G44" si="8">B20-B43</f>
        <v>5056637.209999999</v>
      </c>
      <c r="C44" s="38">
        <f t="shared" si="8"/>
        <v>5962108.7400000002</v>
      </c>
      <c r="D44" s="38">
        <f t="shared" si="8"/>
        <v>0</v>
      </c>
      <c r="E44" s="38">
        <f t="shared" si="8"/>
        <v>369.28</v>
      </c>
      <c r="F44" s="38">
        <f t="shared" si="8"/>
        <v>100000</v>
      </c>
      <c r="G44" s="38">
        <f t="shared" si="8"/>
        <v>11119115.229999999</v>
      </c>
      <c r="H44" s="39"/>
    </row>
    <row r="45" spans="1:8" ht="15.75" thickTop="1" x14ac:dyDescent="0.25">
      <c r="A45" s="40"/>
      <c r="B45" s="41"/>
      <c r="C45" s="41"/>
      <c r="D45" s="41"/>
      <c r="E45" s="41"/>
      <c r="F45" s="41"/>
      <c r="G45" s="41"/>
      <c r="H45" s="39"/>
    </row>
    <row r="46" spans="1:8" x14ac:dyDescent="0.25">
      <c r="A46" s="40"/>
      <c r="B46" s="41"/>
      <c r="C46" s="41"/>
      <c r="D46" s="41"/>
      <c r="E46" s="41"/>
      <c r="F46" s="41"/>
      <c r="G46" s="41"/>
      <c r="H46" s="39"/>
    </row>
    <row r="47" spans="1:8" ht="40.5" customHeight="1" x14ac:dyDescent="0.25">
      <c r="B47" s="58" t="s">
        <v>37</v>
      </c>
      <c r="C47" s="58"/>
      <c r="D47" s="58"/>
      <c r="E47" s="58"/>
      <c r="F47" s="53"/>
      <c r="G47" s="41"/>
      <c r="H47" s="39"/>
    </row>
    <row r="48" spans="1:8" x14ac:dyDescent="0.25">
      <c r="A48" s="40"/>
      <c r="B48" s="40"/>
      <c r="C48" s="41"/>
      <c r="D48" s="41"/>
      <c r="E48" s="41"/>
      <c r="F48" s="41"/>
      <c r="G48" s="41"/>
      <c r="H48" s="39"/>
    </row>
    <row r="49" spans="1:9" x14ac:dyDescent="0.25">
      <c r="A49" s="40"/>
      <c r="B49" s="40"/>
      <c r="C49" s="41"/>
      <c r="D49" s="41"/>
      <c r="E49" s="41"/>
      <c r="F49" s="41"/>
      <c r="G49" s="41"/>
      <c r="H49" s="39"/>
    </row>
    <row r="50" spans="1:9" x14ac:dyDescent="0.25">
      <c r="A50" s="40"/>
      <c r="B50" s="46" t="s">
        <v>6</v>
      </c>
      <c r="C50" s="41"/>
      <c r="D50" s="41"/>
      <c r="E50" s="41"/>
      <c r="F50" s="41"/>
      <c r="G50" s="41"/>
      <c r="H50" s="39"/>
    </row>
    <row r="51" spans="1:9" x14ac:dyDescent="0.25">
      <c r="A51" s="40"/>
      <c r="B51" s="43" t="s">
        <v>5</v>
      </c>
      <c r="C51" s="41"/>
      <c r="D51" s="41"/>
      <c r="E51" s="41"/>
      <c r="F51" s="41"/>
      <c r="G51" s="41"/>
      <c r="H51" s="39"/>
    </row>
    <row r="52" spans="1:9" x14ac:dyDescent="0.25">
      <c r="A52" s="42"/>
      <c r="C52" s="9"/>
      <c r="E52" s="43"/>
      <c r="G52" s="39"/>
    </row>
    <row r="53" spans="1:9" ht="23.25" customHeight="1" x14ac:dyDescent="0.25">
      <c r="A53" s="42"/>
      <c r="C53" s="9"/>
      <c r="E53" s="43"/>
    </row>
    <row r="54" spans="1:9" x14ac:dyDescent="0.25">
      <c r="A54" s="44"/>
      <c r="B54" s="36"/>
      <c r="C54" s="45"/>
    </row>
    <row r="55" spans="1:9" x14ac:dyDescent="0.25">
      <c r="A55" s="42"/>
      <c r="C55" s="9"/>
    </row>
    <row r="56" spans="1:9" x14ac:dyDescent="0.25">
      <c r="A56" s="42"/>
      <c r="C56" s="9"/>
      <c r="E56" s="43"/>
    </row>
    <row r="59" spans="1:9" hidden="1" x14ac:dyDescent="0.25">
      <c r="A59" s="18" t="s">
        <v>31</v>
      </c>
      <c r="B59" s="5"/>
      <c r="C59" s="47">
        <v>3340</v>
      </c>
      <c r="F59" s="1" t="s">
        <v>27</v>
      </c>
      <c r="I59" s="48">
        <v>10000</v>
      </c>
    </row>
    <row r="60" spans="1:9" hidden="1" x14ac:dyDescent="0.25">
      <c r="A60" s="14" t="s">
        <v>23</v>
      </c>
      <c r="B60" s="5"/>
      <c r="C60" s="39">
        <v>620</v>
      </c>
      <c r="I60" s="48">
        <v>100885</v>
      </c>
    </row>
    <row r="61" spans="1:9" hidden="1" x14ac:dyDescent="0.25">
      <c r="A61" s="1" t="s">
        <v>24</v>
      </c>
      <c r="B61" s="5"/>
      <c r="C61" s="4">
        <v>3860</v>
      </c>
      <c r="I61" s="49">
        <f>SUM(I59:I60)</f>
        <v>110885</v>
      </c>
    </row>
    <row r="62" spans="1:9" hidden="1" x14ac:dyDescent="0.25">
      <c r="A62" s="1" t="s">
        <v>25</v>
      </c>
      <c r="B62" s="5"/>
      <c r="C62" s="39">
        <v>14330</v>
      </c>
      <c r="D62" s="48">
        <v>13198.5</v>
      </c>
      <c r="E62" s="9">
        <f>SUM(C62:D62)</f>
        <v>27528.5</v>
      </c>
    </row>
    <row r="63" spans="1:9" hidden="1" x14ac:dyDescent="0.25">
      <c r="A63" s="1" t="s">
        <v>26</v>
      </c>
      <c r="B63" s="5"/>
      <c r="C63" s="4">
        <v>53393.87</v>
      </c>
      <c r="D63" s="48">
        <v>25732.21</v>
      </c>
      <c r="E63" s="9">
        <f>SUM(C63:D63)</f>
        <v>79126.080000000002</v>
      </c>
    </row>
    <row r="64" spans="1:9" hidden="1" x14ac:dyDescent="0.25">
      <c r="A64" s="1" t="s">
        <v>27</v>
      </c>
      <c r="B64" s="5"/>
      <c r="C64" s="39">
        <v>153375</v>
      </c>
    </row>
    <row r="65" spans="1:5" hidden="1" x14ac:dyDescent="0.25">
      <c r="A65" s="1" t="s">
        <v>28</v>
      </c>
      <c r="B65" s="5"/>
      <c r="C65" s="39">
        <v>5744</v>
      </c>
      <c r="D65" s="48">
        <v>14490</v>
      </c>
      <c r="E65" s="9">
        <f>SUM(C65:D65)</f>
        <v>20234</v>
      </c>
    </row>
    <row r="66" spans="1:5" hidden="1" x14ac:dyDescent="0.25">
      <c r="A66" s="1" t="s">
        <v>29</v>
      </c>
      <c r="B66" s="5"/>
      <c r="C66" s="49">
        <v>50612.21</v>
      </c>
    </row>
    <row r="67" spans="1:5" hidden="1" x14ac:dyDescent="0.25">
      <c r="A67" s="1" t="s">
        <v>30</v>
      </c>
      <c r="B67" s="5"/>
      <c r="C67" s="48">
        <v>4500</v>
      </c>
    </row>
    <row r="68" spans="1:5" hidden="1" x14ac:dyDescent="0.25"/>
    <row r="69" spans="1:5" hidden="1" x14ac:dyDescent="0.25">
      <c r="A69" s="1" t="s">
        <v>26</v>
      </c>
      <c r="B69" s="5"/>
    </row>
    <row r="70" spans="1:5" hidden="1" x14ac:dyDescent="0.25">
      <c r="A70" s="1" t="s">
        <v>36</v>
      </c>
      <c r="B70" s="5"/>
    </row>
    <row r="71" spans="1:5" hidden="1" x14ac:dyDescent="0.25">
      <c r="A71" s="1" t="s">
        <v>28</v>
      </c>
      <c r="B71" s="5"/>
    </row>
  </sheetData>
  <mergeCells count="10">
    <mergeCell ref="B47:E47"/>
    <mergeCell ref="A3:G3"/>
    <mergeCell ref="A4:G4"/>
    <mergeCell ref="A5:G5"/>
    <mergeCell ref="A7:A8"/>
    <mergeCell ref="B7:C7"/>
    <mergeCell ref="D7:D8"/>
    <mergeCell ref="E7:E8"/>
    <mergeCell ref="F7:F8"/>
    <mergeCell ref="G7:G8"/>
  </mergeCells>
  <pageMargins left="0.47244094488188981" right="0.31496062992125984" top="0.70866141732283472" bottom="0.59055118110236227" header="0.31496062992125984" footer="0.31496062992125984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2nd quarter</vt:lpstr>
      <vt:lpstr>'2nd quarter'!Print_Area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2019-07-29T02:12:39Z</cp:lastPrinted>
  <dcterms:created xsi:type="dcterms:W3CDTF">2015-06-22T16:20:20Z</dcterms:created>
  <dcterms:modified xsi:type="dcterms:W3CDTF">2020-02-12T01:00:45Z</dcterms:modified>
</cp:coreProperties>
</file>