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bookViews>
    <workbookView xWindow="0" yWindow="0" windowWidth="20496" windowHeight="7752" activeTab="0"/>
  </bookViews>
  <sheets>
    <sheet name="lbpDec2017" sheetId="2" r:id="rId1"/>
  </sheets>
  <definedNames>
    <definedName name="_xlnm.Print_Area" localSheetId="0">'lbpDec2017'!$A$1:$K$28</definedName>
  </definedNames>
  <calcPr calcId="162913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<sst xmlns="http://schemas.openxmlformats.org/spreadsheetml/2006/main" count="33" uniqueCount="30">
  <si>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Statement of Debt Service</t>
  </si>
  <si>
    <t>Calendar Year 2017</t>
  </si>
  <si>
    <t>Municipal Government of Gloria</t>
  </si>
  <si>
    <t>Province of Oriental Mindoro</t>
  </si>
  <si>
    <t>Fund/Special Account:  GENERAL FUND</t>
  </si>
  <si>
    <t>Creditor</t>
  </si>
  <si>
    <t>Date
Contracted</t>
  </si>
  <si>
    <t>Term</t>
  </si>
  <si>
    <t>Principal Amount</t>
  </si>
  <si>
    <t>Previous Payments Made</t>
  </si>
  <si>
    <t>Balance of the Principal</t>
  </si>
  <si>
    <t xml:space="preserve">Principal </t>
  </si>
  <si>
    <t>Interest</t>
  </si>
  <si>
    <t>Total</t>
  </si>
  <si>
    <t>20% DEVELOPMENT FUND</t>
  </si>
  <si>
    <t>15 years</t>
  </si>
  <si>
    <t>T O T A L</t>
  </si>
  <si>
    <t>Certified Correct:</t>
  </si>
  <si>
    <t>Approved by:</t>
  </si>
  <si>
    <t>RODERICK B. LOGDAT</t>
  </si>
  <si>
    <t>GERMAN D. RODEGERIO</t>
  </si>
  <si>
    <t>Municipal Accountant</t>
  </si>
  <si>
    <t>Municipal Mayor</t>
  </si>
  <si>
    <t>Amount Due (by 2018)</t>
  </si>
  <si>
    <t>Land Bank of the Phils. - Mindoro Lending Center</t>
  </si>
  <si>
    <t>Heavy Equipment Acquisition</t>
  </si>
  <si>
    <t xml:space="preserve">7 years </t>
  </si>
  <si>
    <t>LOGOFIND (W B)</t>
  </si>
  <si>
    <t>School Building Construction</t>
  </si>
  <si>
    <t xml:space="preserve">         As of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</si>
</sst>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&quot;Php&quot;* #,##0.00_);_(&quot;Php&quot;* \(#,##0.00\);_(&quot;Php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9" fontId="5" fillId="0" borderId="6" xfId="0" applyNumberFormat="1" applyFont="1" applyBorder="1"/>
    <xf numFmtId="0" fontId="4" fillId="0" borderId="6" xfId="0" applyFont="1" applyBorder="1"/>
    <xf numFmtId="0" fontId="4" fillId="0" borderId="0" xfId="0" applyFont="1" applyBorder="1"/>
    <xf numFmtId="164" fontId="4" fillId="0" borderId="0" xfId="18" applyFont="1" applyBorder="1"/>
    <xf numFmtId="0" fontId="4" fillId="0" borderId="7" xfId="0" applyFont="1" applyBorder="1"/>
    <xf numFmtId="164" fontId="4" fillId="0" borderId="6" xfId="18" applyFont="1" applyBorder="1"/>
    <xf numFmtId="0" fontId="4" fillId="0" borderId="8" xfId="0" applyFont="1" applyBorder="1" applyAlignment="1">
      <alignment wrapText="1"/>
    </xf>
    <xf numFmtId="14" fontId="4" fillId="0" borderId="6" xfId="0" applyNumberFormat="1" applyFont="1" applyBorder="1" applyAlignment="1">
      <alignment horizontal="center"/>
    </xf>
    <xf numFmtId="164" fontId="4" fillId="0" borderId="6" xfId="18" applyNumberFormat="1" applyFont="1" applyBorder="1"/>
    <xf numFmtId="164" fontId="4" fillId="0" borderId="7" xfId="18" applyNumberFormat="1" applyFont="1" applyBorder="1"/>
    <xf numFmtId="0" fontId="4" fillId="0" borderId="8" xfId="0" applyFont="1" applyBorder="1" applyAlignment="1">
      <alignment horizontal="left" indent="1"/>
    </xf>
    <xf numFmtId="4" fontId="4" fillId="0" borderId="0" xfId="0" applyNumberFormat="1" applyFont="1"/>
    <xf numFmtId="0" fontId="4" fillId="0" borderId="0" xfId="0" applyFont="1" applyBorder="1" applyAlignment="1">
      <alignment horizontal="center"/>
    </xf>
    <xf numFmtId="164" fontId="4" fillId="0" borderId="7" xfId="18" applyFont="1" applyBorder="1"/>
    <xf numFmtId="0" fontId="4" fillId="0" borderId="8" xfId="0" applyFont="1" applyBorder="1"/>
    <xf numFmtId="165" fontId="5" fillId="0" borderId="9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/>
    <xf numFmtId="164" fontId="4" fillId="0" borderId="0" xfId="18" applyFont="1"/>
    <xf numFmtId="0" fontId="4" fillId="0" borderId="6" xfId="0" applyFont="1" applyBorder="1" applyAlignment="1">
      <alignment wrapText="1"/>
    </xf>
    <xf numFmtId="43" fontId="4" fillId="0" borderId="6" xfId="20" applyFont="1" applyBorder="1"/>
    <xf numFmtId="164" fontId="4" fillId="0" borderId="7" xfId="0" applyNumberFormat="1" applyFont="1" applyBorder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4</xdr:row>
      <xdr:rowOff>104775</xdr:rowOff>
    </xdr:to>
    <xdr:pic>
      <xdr:nvPicPr>
        <xdr:cNvPr id="2" name="Picture 1" descr="gloria logo transpare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009650" cy="1133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4</xdr:col>
      <xdr:colOff>133350</xdr:colOff>
      <xdr:row>24</xdr:row>
      <xdr:rowOff>104775</xdr:rowOff>
    </xdr:to>
    <xdr:pic>
      <xdr:nvPicPr>
        <xdr:cNvPr id="3" name="Picture 2" descr="erick signature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3009900" y="4572000"/>
          <a:ext cx="2105025" cy="485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447675</xdr:colOff>
      <xdr:row>21</xdr:row>
      <xdr:rowOff>171450</xdr:rowOff>
    </xdr:from>
    <xdr:to>
      <xdr:col>8</xdr:col>
      <xdr:colOff>66675</xdr:colOff>
      <xdr:row>24</xdr:row>
      <xdr:rowOff>66675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4552950"/>
          <a:ext cx="571500" cy="466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tabSelected="1" workbookViewId="0" topLeftCell="A1">
      <pane xSplit="1" ySplit="8" topLeftCell="B12" activePane="bottomRight" state="frozen"/>
      <selection pane="topRight" activeCell="B1" sqref="B1"/>
      <selection pane="bottomLeft" activeCell="A10" sqref="A10"/>
      <selection pane="bottomRight" activeCell="F24" sqref="F24"/>
    </sheetView>
  </sheetViews>
  <sheetFormatPr defaultColWidth="9.140625" defaultRowHeight="15"/>
  <cols>
    <col min="1" max="1" width="32.7109375" style="3" customWidth="1"/>
    <col min="2" max="2" width="12.421875" style="3" customWidth="1"/>
    <col min="3" max="3" width="10.140625" style="3" customWidth="1"/>
    <col min="4" max="4" width="19.421875" style="3" bestFit="1" customWidth="1"/>
    <col min="5" max="7" width="15.7109375" style="3" bestFit="1" customWidth="1"/>
    <col min="8" max="9" width="14.28125" style="3" customWidth="1"/>
    <col min="10" max="10" width="14.7109375" style="3" customWidth="1"/>
    <col min="11" max="11" width="19.00390625" style="3" customWidth="1"/>
    <col min="12" max="12" width="18.57421875" style="3" customWidth="1"/>
    <col min="13" max="13" width="17.57421875" style="3" customWidth="1"/>
    <col min="14" max="16384" width="9.140625" style="3" customWidth="1"/>
  </cols>
  <sheetData>
    <row r="1" spans="1:13" s="2" customFormat="1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"/>
      <c r="M1" s="1"/>
    </row>
    <row r="2" spans="1:13" s="2" customFormat="1" ht="2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"/>
      <c r="M2" s="1"/>
    </row>
    <row r="3" spans="1:13" s="2" customFormat="1" ht="20.2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1"/>
      <c r="M3" s="1"/>
    </row>
    <row r="4" spans="1:13" s="2" customFormat="1" ht="20.25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1"/>
      <c r="M4" s="1"/>
    </row>
    <row r="5" spans="1:11" ht="15">
      <c r="A5" s="43" t="s">
        <v>29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5">
      <c r="A6" s="4" t="s">
        <v>4</v>
      </c>
      <c r="K6" s="5"/>
    </row>
    <row r="7" spans="1:11" s="6" customFormat="1" ht="15">
      <c r="A7" s="37" t="s">
        <v>5</v>
      </c>
      <c r="B7" s="37" t="s">
        <v>6</v>
      </c>
      <c r="C7" s="44" t="s">
        <v>7</v>
      </c>
      <c r="D7" s="37" t="s">
        <v>8</v>
      </c>
      <c r="E7" s="46" t="s">
        <v>9</v>
      </c>
      <c r="F7" s="47"/>
      <c r="G7" s="48"/>
      <c r="H7" s="35" t="s">
        <v>23</v>
      </c>
      <c r="I7" s="36"/>
      <c r="J7" s="36"/>
      <c r="K7" s="37" t="s">
        <v>10</v>
      </c>
    </row>
    <row r="8" spans="1:11" s="6" customFormat="1" ht="15">
      <c r="A8" s="38"/>
      <c r="B8" s="38"/>
      <c r="C8" s="45"/>
      <c r="D8" s="38"/>
      <c r="E8" s="7" t="s">
        <v>11</v>
      </c>
      <c r="F8" s="7" t="s">
        <v>12</v>
      </c>
      <c r="G8" s="7" t="s">
        <v>13</v>
      </c>
      <c r="H8" s="7" t="s">
        <v>11</v>
      </c>
      <c r="I8" s="7" t="s">
        <v>12</v>
      </c>
      <c r="J8" s="7" t="s">
        <v>13</v>
      </c>
      <c r="K8" s="38"/>
    </row>
    <row r="9" spans="1:11" ht="15">
      <c r="A9" s="8"/>
      <c r="B9" s="9"/>
      <c r="C9" s="10"/>
      <c r="D9" s="9"/>
      <c r="E9" s="10"/>
      <c r="F9" s="9"/>
      <c r="G9" s="10"/>
      <c r="H9" s="9"/>
      <c r="I9" s="10"/>
      <c r="J9" s="9"/>
      <c r="K9" s="11"/>
    </row>
    <row r="10" spans="1:11" ht="15">
      <c r="A10" s="12" t="s">
        <v>14</v>
      </c>
      <c r="B10" s="13"/>
      <c r="C10" s="14"/>
      <c r="D10" s="13"/>
      <c r="E10" s="14"/>
      <c r="F10" s="13"/>
      <c r="G10" s="15"/>
      <c r="H10" s="13"/>
      <c r="I10" s="14"/>
      <c r="J10" s="13"/>
      <c r="K10" s="16"/>
    </row>
    <row r="11" spans="1:11" ht="15">
      <c r="A11" s="13"/>
      <c r="B11" s="13"/>
      <c r="C11" s="14"/>
      <c r="D11" s="13"/>
      <c r="E11" s="14"/>
      <c r="F11" s="17"/>
      <c r="G11" s="15"/>
      <c r="H11" s="13"/>
      <c r="I11" s="14"/>
      <c r="J11" s="13"/>
      <c r="K11" s="25"/>
    </row>
    <row r="12" spans="1:11" ht="15">
      <c r="A12" s="26" t="s">
        <v>24</v>
      </c>
      <c r="B12" s="13"/>
      <c r="C12" s="14"/>
      <c r="D12" s="13"/>
      <c r="E12" s="14"/>
      <c r="F12" s="17"/>
      <c r="G12" s="15"/>
      <c r="H12" s="13"/>
      <c r="I12" s="14"/>
      <c r="J12" s="13"/>
      <c r="K12" s="25"/>
    </row>
    <row r="13" spans="1:11" ht="15">
      <c r="A13" s="18" t="s">
        <v>25</v>
      </c>
      <c r="B13" s="19">
        <v>42332</v>
      </c>
      <c r="C13" s="24" t="s">
        <v>26</v>
      </c>
      <c r="D13" s="20">
        <v>24971956.75</v>
      </c>
      <c r="E13" s="15">
        <f>1920920+960460+960460+960460+960460</f>
        <v>5762760</v>
      </c>
      <c r="F13" s="17">
        <f>1735879.92+406708.7+377052.86+372816.31+355870.11</f>
        <v>3248327.9</v>
      </c>
      <c r="G13" s="15">
        <f>SUM(E13:F13)</f>
        <v>9011087.9</v>
      </c>
      <c r="H13" s="33">
        <f>960460*4</f>
        <v>3841840</v>
      </c>
      <c r="I13" s="33">
        <f>346291.82+304478.92+305031.51+294348.04</f>
        <v>1250150.29</v>
      </c>
      <c r="J13" s="17">
        <f>SUM(H13:I13)</f>
        <v>5091990.29</v>
      </c>
      <c r="K13" s="21">
        <f>D13-E13</f>
        <v>19209196.75</v>
      </c>
    </row>
    <row r="14" spans="1:13" ht="15">
      <c r="A14" s="22"/>
      <c r="B14" s="13"/>
      <c r="C14" s="14"/>
      <c r="D14" s="20"/>
      <c r="E14" s="15"/>
      <c r="F14" s="17"/>
      <c r="G14" s="15"/>
      <c r="H14" s="17"/>
      <c r="I14" s="15"/>
      <c r="J14" s="17"/>
      <c r="K14" s="21"/>
      <c r="M14" s="23"/>
    </row>
    <row r="15" spans="1:13" ht="15">
      <c r="A15" s="32" t="s">
        <v>27</v>
      </c>
      <c r="B15" s="13"/>
      <c r="C15" s="14"/>
      <c r="D15" s="20"/>
      <c r="E15" s="15"/>
      <c r="F15" s="17"/>
      <c r="G15" s="15"/>
      <c r="H15" s="17"/>
      <c r="I15" s="15"/>
      <c r="J15" s="17"/>
      <c r="K15" s="21"/>
      <c r="M15" s="23"/>
    </row>
    <row r="16" spans="1:13" ht="15">
      <c r="A16" s="32" t="s">
        <v>28</v>
      </c>
      <c r="B16" s="19">
        <v>37329</v>
      </c>
      <c r="C16" s="24" t="s">
        <v>15</v>
      </c>
      <c r="D16" s="20">
        <v>5382510.7</v>
      </c>
      <c r="E16" s="15">
        <f>4976764.64+405746.06</f>
        <v>5382510.699999999</v>
      </c>
      <c r="F16" s="17">
        <f>6067704.8+24344.81</f>
        <v>6092049.609999999</v>
      </c>
      <c r="G16" s="15">
        <f>SUM(E16:F16)</f>
        <v>11474560.309999999</v>
      </c>
      <c r="H16" s="17">
        <v>0</v>
      </c>
      <c r="I16" s="15">
        <v>0</v>
      </c>
      <c r="J16" s="17">
        <f>SUM(H16:I16)</f>
        <v>0</v>
      </c>
      <c r="K16" s="21">
        <f>D16-E16</f>
        <v>0</v>
      </c>
      <c r="M16" s="23"/>
    </row>
    <row r="17" spans="1:11" ht="15">
      <c r="A17" s="22"/>
      <c r="B17" s="13"/>
      <c r="C17" s="14"/>
      <c r="D17" s="17"/>
      <c r="E17" s="15"/>
      <c r="F17" s="17"/>
      <c r="G17" s="15"/>
      <c r="H17" s="17"/>
      <c r="I17" s="15"/>
      <c r="J17" s="17"/>
      <c r="K17" s="25"/>
    </row>
    <row r="18" spans="1:11" ht="15">
      <c r="A18" s="26"/>
      <c r="B18" s="13"/>
      <c r="C18" s="14"/>
      <c r="D18" s="13"/>
      <c r="E18" s="14"/>
      <c r="F18" s="13"/>
      <c r="G18" s="14"/>
      <c r="H18" s="13"/>
      <c r="I18" s="14"/>
      <c r="J18" s="13"/>
      <c r="K18" s="34"/>
    </row>
    <row r="19" spans="1:11" s="29" customFormat="1" ht="24.75" customHeight="1" thickBot="1">
      <c r="A19" s="39" t="s">
        <v>16</v>
      </c>
      <c r="B19" s="40"/>
      <c r="C19" s="41"/>
      <c r="D19" s="27">
        <f aca="true" t="shared" si="0" ref="D19:K19">SUM(D13:D18)</f>
        <v>30354467.45</v>
      </c>
      <c r="E19" s="28">
        <f t="shared" si="0"/>
        <v>11145270.7</v>
      </c>
      <c r="F19" s="28">
        <f t="shared" si="0"/>
        <v>9340377.51</v>
      </c>
      <c r="G19" s="28">
        <f t="shared" si="0"/>
        <v>20485648.21</v>
      </c>
      <c r="H19" s="28">
        <f t="shared" si="0"/>
        <v>3841840</v>
      </c>
      <c r="I19" s="28">
        <f t="shared" si="0"/>
        <v>1250150.29</v>
      </c>
      <c r="J19" s="28">
        <f t="shared" si="0"/>
        <v>5091990.29</v>
      </c>
      <c r="K19" s="27">
        <f t="shared" si="0"/>
        <v>19209196.75</v>
      </c>
    </row>
    <row r="20" spans="5:11" ht="14.4" thickTop="1">
      <c r="E20" s="30"/>
      <c r="F20" s="30"/>
      <c r="K20" s="31"/>
    </row>
    <row r="21" spans="8:11" ht="15">
      <c r="H21" s="30"/>
      <c r="K21" s="30"/>
    </row>
    <row r="22" spans="3:8" ht="15">
      <c r="C22" s="3" t="s">
        <v>17</v>
      </c>
      <c r="H22" s="3" t="s">
        <v>18</v>
      </c>
    </row>
    <row r="23" ht="15"/>
    <row r="24" ht="15"/>
    <row r="25" spans="3:8" ht="15">
      <c r="C25" s="4" t="s">
        <v>19</v>
      </c>
      <c r="H25" s="4" t="s">
        <v>20</v>
      </c>
    </row>
    <row r="26" spans="3:8" ht="15">
      <c r="C26" s="3" t="s">
        <v>21</v>
      </c>
      <c r="H26" s="3" t="s">
        <v>22</v>
      </c>
    </row>
  </sheetData>
  <mergeCells count="13">
    <mergeCell ref="H7:J7"/>
    <mergeCell ref="K7:K8"/>
    <mergeCell ref="A19:C19"/>
    <mergeCell ref="A1:K1"/>
    <mergeCell ref="A2:K2"/>
    <mergeCell ref="A3:K3"/>
    <mergeCell ref="A4:K4"/>
    <mergeCell ref="A7:A8"/>
    <mergeCell ref="B7:B8"/>
    <mergeCell ref="C7:C8"/>
    <mergeCell ref="D7:D8"/>
    <mergeCell ref="E7:G7"/>
    <mergeCell ref="A5:K5"/>
  </mergeCells>
  <printOptions horizontalCentered="1"/>
  <pageMargins left="0.5" right="0.5" top="0.75" bottom="0.25" header="0.25" footer="0.3"/>
  <pageSetup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2018-03-05T01:27:37Z</cp:lastPrinted>
  <dcterms:created xsi:type="dcterms:W3CDTF">2017-09-26T12:05:09Z</dcterms:created>
  <dcterms:modified xsi:type="dcterms:W3CDTF">2018-03-05T01:28:27Z</dcterms:modified>
  <cp:category/>
  <cp:version/>
  <cp:contentType/>
  <cp:contentStatus/>
</cp:coreProperties>
</file>