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Documents\MACO Files\MACO FILES\Working Papers 2018\Schedules 2018\DILG 2018\4th qtr quarter\"/>
    </mc:Choice>
  </mc:AlternateContent>
  <xr:revisionPtr revIDLastSave="0" documentId="13_ncr:1_{809EC687-FFFB-49A5-AEA9-B2E23D84AFFC}" xr6:coauthVersionLast="40" xr6:coauthVersionMax="40" xr10:uidLastSave="{00000000-0000-0000-0000-000000000000}"/>
  <bookViews>
    <workbookView xWindow="0" yWindow="0" windowWidth="20496" windowHeight="7452" xr2:uid="{00000000-000D-0000-FFFF-FFFF00000000}"/>
  </bookViews>
  <sheets>
    <sheet name="lbpDec2018" sheetId="2" r:id="rId1"/>
  </sheets>
  <definedNames>
    <definedName name="_xlnm.Print_Area" localSheetId="0">lbpDec2018!$A$1:$K$26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J13" i="2" s="1"/>
  <c r="I16" i="2"/>
  <c r="F13" i="2" l="1"/>
  <c r="F16" i="2"/>
  <c r="D16" i="2"/>
  <c r="K16" i="2" s="1"/>
  <c r="E13" i="2"/>
  <c r="K13" i="2" l="1"/>
  <c r="K19" i="2" s="1"/>
  <c r="G13" i="2"/>
  <c r="I19" i="2"/>
  <c r="H19" i="2"/>
  <c r="F19" i="2"/>
  <c r="E19" i="2"/>
  <c r="D19" i="2"/>
  <c r="J16" i="2"/>
  <c r="G16" i="2"/>
  <c r="G19" i="2" s="1"/>
  <c r="J19" i="2"/>
</calcChain>
</file>

<file path=xl/sharedStrings.xml><?xml version="1.0" encoding="utf-8"?>
<sst xmlns="http://schemas.openxmlformats.org/spreadsheetml/2006/main" count="33" uniqueCount="30">
  <si>
    <t>Municipal Government of Gloria</t>
  </si>
  <si>
    <t>Province of Oriental Mindoro</t>
  </si>
  <si>
    <t>Fund/Special Account:  GENERAL FUND</t>
  </si>
  <si>
    <t>Creditor</t>
  </si>
  <si>
    <t>Date
Contracted</t>
  </si>
  <si>
    <t>Term</t>
  </si>
  <si>
    <t>Principal Amount</t>
  </si>
  <si>
    <t>Previous Payments Made</t>
  </si>
  <si>
    <t>Balance of the Principal</t>
  </si>
  <si>
    <t xml:space="preserve">Principal </t>
  </si>
  <si>
    <t>Interest</t>
  </si>
  <si>
    <t>Total</t>
  </si>
  <si>
    <t>20% DEVELOPMENT FUND</t>
  </si>
  <si>
    <t>Land Bank of the Phils. - Mindoro Lending Center</t>
  </si>
  <si>
    <t>Heavy Equipment Acquisition</t>
  </si>
  <si>
    <t xml:space="preserve">7 years </t>
  </si>
  <si>
    <t>15 years</t>
  </si>
  <si>
    <t>T O T A L</t>
  </si>
  <si>
    <t>Certified Correct:</t>
  </si>
  <si>
    <t>Approved by:</t>
  </si>
  <si>
    <t>RODERICK B. LOGDAT</t>
  </si>
  <si>
    <t>GERMAN D. RODEGERIO</t>
  </si>
  <si>
    <t>Municipal Accountant</t>
  </si>
  <si>
    <t>Municipal Mayor</t>
  </si>
  <si>
    <t>Calendar Year 2018</t>
  </si>
  <si>
    <t>Construction/Completion of Municipal Hall Building</t>
  </si>
  <si>
    <t>MDFO LOAN (MUNICIPIO FUND PROGRAM)</t>
  </si>
  <si>
    <t xml:space="preserve">         As of December 31, 2018</t>
  </si>
  <si>
    <t>Amount Due (by 2019)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</si>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</sst>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&quot;Php&quot;* #,##0.00_);_(&quot;Php&quot;* \(#,##0.00\);_(&quot;Php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9" xfId="0" applyFont="1" applyBorder="1"/>
    <xf numFmtId="9" fontId="4" fillId="0" borderId="10" xfId="0" applyNumberFormat="1" applyFont="1" applyBorder="1"/>
    <xf numFmtId="0" fontId="5" fillId="0" borderId="10" xfId="0" applyFont="1" applyBorder="1"/>
    <xf numFmtId="0" fontId="5" fillId="0" borderId="0" xfId="0" applyFont="1" applyBorder="1"/>
    <xf numFmtId="164" fontId="5" fillId="0" borderId="0" xfId="1" applyFont="1" applyBorder="1"/>
    <xf numFmtId="0" fontId="5" fillId="0" borderId="11" xfId="0" applyFont="1" applyBorder="1"/>
    <xf numFmtId="164" fontId="5" fillId="0" borderId="10" xfId="1" applyFont="1" applyBorder="1"/>
    <xf numFmtId="164" fontId="5" fillId="0" borderId="11" xfId="1" applyFont="1" applyBorder="1"/>
    <xf numFmtId="0" fontId="5" fillId="0" borderId="12" xfId="0" applyFont="1" applyBorder="1"/>
    <xf numFmtId="0" fontId="5" fillId="0" borderId="12" xfId="0" applyFont="1" applyBorder="1" applyAlignment="1">
      <alignment wrapText="1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0" xfId="1" applyNumberFormat="1" applyFont="1" applyBorder="1"/>
    <xf numFmtId="43" fontId="5" fillId="0" borderId="10" xfId="2" applyFont="1" applyBorder="1"/>
    <xf numFmtId="164" fontId="5" fillId="0" borderId="11" xfId="1" applyNumberFormat="1" applyFont="1" applyBorder="1"/>
    <xf numFmtId="0" fontId="5" fillId="0" borderId="12" xfId="0" applyFont="1" applyBorder="1" applyAlignment="1">
      <alignment horizontal="left" indent="1"/>
    </xf>
    <xf numFmtId="4" fontId="5" fillId="0" borderId="0" xfId="0" applyNumberFormat="1" applyFont="1"/>
    <xf numFmtId="0" fontId="5" fillId="0" borderId="10" xfId="0" applyFont="1" applyBorder="1" applyAlignment="1">
      <alignment wrapText="1"/>
    </xf>
    <xf numFmtId="164" fontId="5" fillId="0" borderId="11" xfId="0" applyNumberFormat="1" applyFont="1" applyBorder="1"/>
    <xf numFmtId="165" fontId="4" fillId="0" borderId="16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/>
    <xf numFmtId="164" fontId="5" fillId="0" borderId="0" xfId="1" applyFont="1"/>
    <xf numFmtId="0" fontId="4" fillId="0" borderId="10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4</xdr:row>
      <xdr:rowOff>100514</xdr:rowOff>
    </xdr:to>
    <xdr:pic>
      <xdr:nvPicPr>
        <xdr:cNvPr id="2" name="Picture 1" descr="gloria logo transparent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12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1316355</xdr:colOff>
      <xdr:row>24</xdr:row>
      <xdr:rowOff>136915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91F5B3-904D-49E9-BEDF-ADD8FA6EC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4732020"/>
          <a:ext cx="2009775" cy="487435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358140</xdr:colOff>
      <xdr:row>22</xdr:row>
      <xdr:rowOff>53340</xdr:rowOff>
    </xdr:from>
    <xdr:to>
      <xdr:col>8</xdr:col>
      <xdr:colOff>337184</xdr:colOff>
      <xdr:row>25</xdr:row>
      <xdr:rowOff>84222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A2AB84-B031-46AF-A77F-B1F0D650C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040" y="4785360"/>
          <a:ext cx="962024" cy="556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showGridLines="0" tabSelected="1" zoomScaleNormal="100" workbookViewId="0">
      <pane xSplit="1" ySplit="8" topLeftCell="B18" activePane="bottomRight" state="frozen"/>
      <selection pane="topRight" activeCell="B1" sqref="B1"/>
      <selection pane="bottomLeft" activeCell="A10" sqref="A10"/>
      <selection pane="bottomRight" activeCell="G32" sqref="G32"/>
    </sheetView>
  </sheetViews>
  <sheetFormatPr defaultColWidth="9.109375" defaultRowHeight="13.8" x14ac:dyDescent="0.25"/>
  <cols>
    <col min="1" max="1" width="32.6640625" style="3" customWidth="1"/>
    <col min="2" max="2" width="12.44140625" style="3" customWidth="1"/>
    <col min="3" max="3" width="10.109375" style="3" customWidth="1"/>
    <col min="4" max="4" width="19.44140625" style="3" bestFit="1" customWidth="1"/>
    <col min="5" max="7" width="15.6640625" style="3" bestFit="1" customWidth="1"/>
    <col min="8" max="9" width="14.33203125" style="3" customWidth="1"/>
    <col min="10" max="10" width="14.6640625" style="3" customWidth="1"/>
    <col min="11" max="11" width="19" style="3" customWidth="1"/>
    <col min="12" max="12" width="18.5546875" style="3" customWidth="1"/>
    <col min="13" max="13" width="17.5546875" style="3" customWidth="1"/>
    <col min="14" max="16384" width="9.109375" style="3"/>
  </cols>
  <sheetData>
    <row r="1" spans="1:13" s="2" customFormat="1" ht="21" x14ac:dyDescent="0.4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</row>
    <row r="2" spans="1:13" s="2" customFormat="1" ht="21" x14ac:dyDescent="0.4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  <c r="M2" s="1"/>
    </row>
    <row r="3" spans="1:13" s="2" customFormat="1" ht="21" x14ac:dyDescent="0.4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"/>
      <c r="M3" s="1"/>
    </row>
    <row r="4" spans="1:13" s="2" customFormat="1" ht="21" x14ac:dyDescent="0.4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"/>
      <c r="M4" s="1"/>
    </row>
    <row r="5" spans="1:13" x14ac:dyDescent="0.25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3" x14ac:dyDescent="0.25">
      <c r="A6" s="4" t="s">
        <v>2</v>
      </c>
      <c r="K6" s="5"/>
    </row>
    <row r="7" spans="1:13" s="6" customFormat="1" x14ac:dyDescent="0.3">
      <c r="A7" s="38" t="s">
        <v>3</v>
      </c>
      <c r="B7" s="38" t="s">
        <v>4</v>
      </c>
      <c r="C7" s="45" t="s">
        <v>5</v>
      </c>
      <c r="D7" s="38" t="s">
        <v>6</v>
      </c>
      <c r="E7" s="47" t="s">
        <v>7</v>
      </c>
      <c r="F7" s="48"/>
      <c r="G7" s="49"/>
      <c r="H7" s="36" t="s">
        <v>28</v>
      </c>
      <c r="I7" s="37"/>
      <c r="J7" s="37"/>
      <c r="K7" s="38" t="s">
        <v>8</v>
      </c>
    </row>
    <row r="8" spans="1:13" s="6" customFormat="1" x14ac:dyDescent="0.3">
      <c r="A8" s="39"/>
      <c r="B8" s="39"/>
      <c r="C8" s="46"/>
      <c r="D8" s="39"/>
      <c r="E8" s="7" t="s">
        <v>9</v>
      </c>
      <c r="F8" s="7" t="s">
        <v>10</v>
      </c>
      <c r="G8" s="7" t="s">
        <v>11</v>
      </c>
      <c r="H8" s="7" t="s">
        <v>9</v>
      </c>
      <c r="I8" s="7" t="s">
        <v>10</v>
      </c>
      <c r="J8" s="7" t="s">
        <v>11</v>
      </c>
      <c r="K8" s="39"/>
    </row>
    <row r="9" spans="1:13" x14ac:dyDescent="0.25">
      <c r="A9" s="8"/>
      <c r="B9" s="9"/>
      <c r="C9" s="10"/>
      <c r="D9" s="9"/>
      <c r="E9" s="10"/>
      <c r="F9" s="9"/>
      <c r="G9" s="10"/>
      <c r="H9" s="9"/>
      <c r="I9" s="10"/>
      <c r="J9" s="9"/>
      <c r="K9" s="11"/>
    </row>
    <row r="10" spans="1:13" x14ac:dyDescent="0.25">
      <c r="A10" s="12" t="s">
        <v>12</v>
      </c>
      <c r="B10" s="13"/>
      <c r="C10" s="14"/>
      <c r="D10" s="13"/>
      <c r="E10" s="14"/>
      <c r="F10" s="13"/>
      <c r="G10" s="15"/>
      <c r="H10" s="13"/>
      <c r="I10" s="14"/>
      <c r="J10" s="13"/>
      <c r="K10" s="16"/>
    </row>
    <row r="11" spans="1:13" x14ac:dyDescent="0.25">
      <c r="A11" s="13"/>
      <c r="B11" s="13"/>
      <c r="C11" s="14"/>
      <c r="D11" s="13"/>
      <c r="E11" s="14"/>
      <c r="F11" s="17"/>
      <c r="G11" s="15"/>
      <c r="H11" s="13"/>
      <c r="I11" s="14"/>
      <c r="J11" s="13"/>
      <c r="K11" s="18"/>
    </row>
    <row r="12" spans="1:13" x14ac:dyDescent="0.25">
      <c r="A12" s="19" t="s">
        <v>13</v>
      </c>
      <c r="B12" s="13"/>
      <c r="C12" s="14"/>
      <c r="D12" s="13"/>
      <c r="E12" s="14"/>
      <c r="F12" s="17"/>
      <c r="G12" s="15"/>
      <c r="H12" s="13"/>
      <c r="I12" s="14"/>
      <c r="J12" s="13"/>
      <c r="K12" s="18"/>
    </row>
    <row r="13" spans="1:13" x14ac:dyDescent="0.25">
      <c r="A13" s="20" t="s">
        <v>14</v>
      </c>
      <c r="B13" s="21">
        <v>42332</v>
      </c>
      <c r="C13" s="22" t="s">
        <v>15</v>
      </c>
      <c r="D13" s="23">
        <v>24971956.75</v>
      </c>
      <c r="E13" s="15">
        <f>5762760+960460+960460+960460+960460</f>
        <v>9604600</v>
      </c>
      <c r="F13" s="17">
        <f>3248327.9+346291.82+304478.92+305031.51+294348.04</f>
        <v>4498478.1899999995</v>
      </c>
      <c r="G13" s="15">
        <f>SUM(E13:F13)</f>
        <v>14103078.189999999</v>
      </c>
      <c r="H13" s="24">
        <f>960460*4</f>
        <v>3841840</v>
      </c>
      <c r="I13" s="24">
        <f>268191.95+243141.05+242404.26+217905.95</f>
        <v>971643.21</v>
      </c>
      <c r="J13" s="17">
        <f>SUM(H13:I13)</f>
        <v>4813483.21</v>
      </c>
      <c r="K13" s="25">
        <f>D13-E13</f>
        <v>15367356.75</v>
      </c>
    </row>
    <row r="14" spans="1:13" x14ac:dyDescent="0.25">
      <c r="A14" s="26"/>
      <c r="B14" s="13"/>
      <c r="C14" s="14"/>
      <c r="D14" s="23"/>
      <c r="E14" s="15"/>
      <c r="F14" s="17"/>
      <c r="G14" s="15"/>
      <c r="H14" s="17"/>
      <c r="I14" s="15"/>
      <c r="J14" s="17"/>
      <c r="K14" s="25"/>
      <c r="M14" s="27"/>
    </row>
    <row r="15" spans="1:13" ht="29.25" customHeight="1" x14ac:dyDescent="0.25">
      <c r="A15" s="35" t="s">
        <v>26</v>
      </c>
      <c r="B15" s="13"/>
      <c r="C15" s="14"/>
      <c r="D15" s="23"/>
      <c r="E15" s="15"/>
      <c r="F15" s="17"/>
      <c r="G15" s="15"/>
      <c r="H15" s="17"/>
      <c r="I15" s="15"/>
      <c r="J15" s="17"/>
      <c r="K15" s="25"/>
      <c r="M15" s="27"/>
    </row>
    <row r="16" spans="1:13" ht="27.6" x14ac:dyDescent="0.25">
      <c r="A16" s="28" t="s">
        <v>25</v>
      </c>
      <c r="B16" s="21">
        <v>43005</v>
      </c>
      <c r="C16" s="22" t="s">
        <v>16</v>
      </c>
      <c r="D16" s="23">
        <f>8093472.06+4856083.24+3172816.8</f>
        <v>16122372.100000001</v>
      </c>
      <c r="E16" s="15">
        <v>0</v>
      </c>
      <c r="F16" s="17">
        <f>148299.01+288893.81</f>
        <v>437192.82</v>
      </c>
      <c r="G16" s="15">
        <f>SUM(E16:F16)</f>
        <v>437192.82</v>
      </c>
      <c r="H16" s="17"/>
      <c r="I16" s="15">
        <f>424000*2</f>
        <v>848000</v>
      </c>
      <c r="J16" s="17">
        <f>SUM(H16:I16)</f>
        <v>848000</v>
      </c>
      <c r="K16" s="25">
        <f>D16-E16</f>
        <v>16122372.100000001</v>
      </c>
      <c r="M16" s="27"/>
    </row>
    <row r="17" spans="1:11" x14ac:dyDescent="0.25">
      <c r="A17" s="26"/>
      <c r="B17" s="13"/>
      <c r="C17" s="14"/>
      <c r="D17" s="17"/>
      <c r="E17" s="15"/>
      <c r="F17" s="17"/>
      <c r="G17" s="15"/>
      <c r="H17" s="17"/>
      <c r="I17" s="15"/>
      <c r="J17" s="17"/>
      <c r="K17" s="18"/>
    </row>
    <row r="18" spans="1:11" x14ac:dyDescent="0.25">
      <c r="A18" s="19"/>
      <c r="B18" s="13"/>
      <c r="C18" s="14"/>
      <c r="D18" s="13"/>
      <c r="E18" s="14"/>
      <c r="F18" s="13"/>
      <c r="G18" s="14"/>
      <c r="H18" s="13"/>
      <c r="I18" s="14"/>
      <c r="J18" s="13"/>
      <c r="K18" s="29"/>
    </row>
    <row r="19" spans="1:11" s="32" customFormat="1" ht="24.75" customHeight="1" thickBot="1" x14ac:dyDescent="0.35">
      <c r="A19" s="40" t="s">
        <v>17</v>
      </c>
      <c r="B19" s="41"/>
      <c r="C19" s="42"/>
      <c r="D19" s="30">
        <f t="shared" ref="D19:J19" si="0">SUM(D13:D18)</f>
        <v>41094328.850000001</v>
      </c>
      <c r="E19" s="31">
        <f t="shared" si="0"/>
        <v>9604600</v>
      </c>
      <c r="F19" s="31">
        <f t="shared" si="0"/>
        <v>4935671.01</v>
      </c>
      <c r="G19" s="31">
        <f t="shared" si="0"/>
        <v>14540271.01</v>
      </c>
      <c r="H19" s="31">
        <f t="shared" si="0"/>
        <v>3841840</v>
      </c>
      <c r="I19" s="31">
        <f t="shared" si="0"/>
        <v>1819643.21</v>
      </c>
      <c r="J19" s="31">
        <f t="shared" si="0"/>
        <v>5661483.21</v>
      </c>
      <c r="K19" s="30">
        <f>SUM(K13:K18)</f>
        <v>31489728.850000001</v>
      </c>
    </row>
    <row r="20" spans="1:11" ht="14.4" thickTop="1" x14ac:dyDescent="0.25">
      <c r="E20" s="33"/>
      <c r="F20" s="33"/>
      <c r="K20" s="34"/>
    </row>
    <row r="21" spans="1:11" x14ac:dyDescent="0.25">
      <c r="H21" s="33"/>
      <c r="K21" s="33"/>
    </row>
    <row r="22" spans="1:11" x14ac:dyDescent="0.25">
      <c r="C22" s="3" t="s">
        <v>18</v>
      </c>
      <c r="H22" s="3" t="s">
        <v>19</v>
      </c>
    </row>
    <row r="25" spans="1:11" x14ac:dyDescent="0.25">
      <c r="C25" s="4" t="s">
        <v>20</v>
      </c>
      <c r="H25" s="4" t="s">
        <v>21</v>
      </c>
    </row>
    <row r="26" spans="1:11" x14ac:dyDescent="0.25">
      <c r="C26" s="3" t="s">
        <v>22</v>
      </c>
      <c r="H26" s="3" t="s">
        <v>23</v>
      </c>
    </row>
    <row r="28" spans="1:11" x14ac:dyDescent="0.25">
      <c r="D28" s="34"/>
    </row>
    <row r="29" spans="1:11" x14ac:dyDescent="0.25">
      <c r="D29" s="34"/>
    </row>
    <row r="30" spans="1:11" x14ac:dyDescent="0.25">
      <c r="D30" s="34"/>
    </row>
  </sheetData>
  <mergeCells count="13">
    <mergeCell ref="H7:J7"/>
    <mergeCell ref="K7:K8"/>
    <mergeCell ref="A19:C19"/>
    <mergeCell ref="A1:K1"/>
    <mergeCell ref="A2:K2"/>
    <mergeCell ref="A3:K3"/>
    <mergeCell ref="A4:K4"/>
    <mergeCell ref="A5:K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23622047244094491" header="0.23622047244094491" footer="0.31496062992125984"/>
  <pageSetup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lbpDec2018</vt:lpstr>
      <vt:lpstr>lbpDec2018!Print_Area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2019-01-21T07:27:08Z</cp:lastPrinted>
  <dcterms:created xsi:type="dcterms:W3CDTF">2018-06-11T06:30:12Z</dcterms:created>
  <dcterms:modified xsi:type="dcterms:W3CDTF">2019-01-21T07:27:37Z</dcterms:modified>
</cp:coreProperties>
</file>