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3040" windowHeight="9060"/>
  </bookViews>
  <sheets>
    <sheet name="CA~Mar2016" sheetId="3" r:id="rId1"/>
  </sheets>
  <definedNames>
    <definedName name="_xlnm.Print_Area" localSheetId="0">'CA~Mar2016'!$A$9:$J$40</definedName>
    <definedName name="_xlnm.Print_Titles" localSheetId="0">'CA~Mar2016'!$1:$8</definedName>
  </definedNames>
  <calcPr calcId="162913" calcMode="manual"/>
</workbook>
</file>

<file path=xl/calcChain.xml><?xml version="1.0" encoding="utf-8"?>
<calcChain xmlns="http://schemas.openxmlformats.org/spreadsheetml/2006/main">
  <c r="B34" i="3" l="1"/>
  <c r="E12" i="3"/>
  <c r="E14" i="3"/>
  <c r="F17" i="3"/>
  <c r="F16" i="3"/>
  <c r="F18" i="3"/>
  <c r="F23" i="3"/>
  <c r="J34" i="3" l="1"/>
  <c r="H30" i="3"/>
  <c r="H29" i="3"/>
  <c r="H31" i="3"/>
  <c r="H32" i="3"/>
  <c r="I33" i="3"/>
  <c r="I34" i="3" s="1"/>
  <c r="F27" i="3"/>
  <c r="F20" i="3"/>
  <c r="E13" i="3"/>
  <c r="E10" i="3"/>
  <c r="F15" i="3"/>
  <c r="F26" i="3"/>
  <c r="F25" i="3"/>
  <c r="F22" i="3"/>
  <c r="F21" i="3"/>
  <c r="E11" i="3"/>
  <c r="F24" i="3"/>
  <c r="F28" i="3"/>
  <c r="F19" i="3"/>
  <c r="H34" i="3" l="1"/>
  <c r="E34" i="3"/>
  <c r="G34" i="3" l="1"/>
  <c r="F34" i="3" l="1"/>
</calcChain>
</file>

<file path=xl/sharedStrings.xml><?xml version="1.0" encoding="utf-8"?>
<sst xmlns="http://schemas.openxmlformats.org/spreadsheetml/2006/main" count="70" uniqueCount="54">
  <si>
    <t>Date Granted</t>
  </si>
  <si>
    <t>Aging of CA balance</t>
  </si>
  <si>
    <t>GENERAL FUND ACCOUNT</t>
  </si>
  <si>
    <t>Unliquidated CA for MOOE, Ref Check# 352016 dated 9/11/2013</t>
  </si>
  <si>
    <t xml:space="preserve">Net cash for refund upon settlement of CA of job order salaries, Ref check# 402066 dated 9/23/2014 </t>
  </si>
  <si>
    <t>Unliquidated CA for labor payroll of Day Care Worker, Ref check #443725 dated 4/7/2015</t>
  </si>
  <si>
    <t>Unliquidated Cash advance for MOOE, Ref Check# 443831 dated 4/20/2015</t>
  </si>
  <si>
    <t>Unliquidated CA of Labor payroll of job order programmer, Ref JEV# 2015-04-009 dated 4/14/2015 &amp; OBR# 200-15-03-0993 and OBR# 200-15-03-1006</t>
  </si>
  <si>
    <t>GRAND TOTAL</t>
  </si>
  <si>
    <t>RODERICK B. LOGDAT</t>
  </si>
  <si>
    <t>Municipal Accountant</t>
  </si>
  <si>
    <t>CA for TEV in Puerto Princesa City Palawan to attend the 23rd Annual Conference for RCHRMP's March 28- April 2, 2016</t>
  </si>
  <si>
    <t>CA for TEV in Manila to attend 1st advocacy Capability Building  Seminar- Workshop luzon Cluster at Jan 18-20, 2016.</t>
  </si>
  <si>
    <t>CA for TEV in Puerto Prinsesa to attend 1st Quarterly National Executive Officer &amp; National Board Meeting, 8th series of Continuing Local Legislative program &amp; Recognation of Three Termer Councilors Feb 3-5, 2016.</t>
  </si>
  <si>
    <t>CA for TEV in Ermita Manila to attend REGATA 1st Quarter Regional Conference March 15, 2016</t>
  </si>
  <si>
    <t>CA for TEV in Davao City to attend 17th National General Assembly of Midwives April 18-23, 2016.</t>
  </si>
  <si>
    <t>CA for TEV in Cebu City to attend 2oth Annual Convention of Philippine Leageu of Local Budget Officers March 1-5, 2016.</t>
  </si>
  <si>
    <t>CA for Miscellaneous expenses and hotel accomodation of three resource Speakers for the Team Building Activities during Employees Day 2016.</t>
  </si>
  <si>
    <r>
      <rPr>
        <b/>
        <sz val="11"/>
        <color theme="1"/>
        <rFont val="Times New Roman"/>
        <family val="1"/>
      </rPr>
      <t>Allen Kristine R. Adap</t>
    </r>
    <r>
      <rPr>
        <sz val="10"/>
        <color theme="1"/>
        <rFont val="Times New Roman"/>
        <family val="1"/>
      </rPr>
      <t xml:space="preserve"> (Administrative Officer II)</t>
    </r>
  </si>
  <si>
    <t>FDP Form 12- Unliquidated Cash Advances</t>
  </si>
  <si>
    <t>MUNICIPAL GOVERNMENT OF GLORIA</t>
  </si>
  <si>
    <t>UNLIQUIDATED CASH ADVANCES</t>
  </si>
  <si>
    <t>As of March 31, 2016</t>
  </si>
  <si>
    <t>Amount</t>
  </si>
  <si>
    <t>31-90 days</t>
  </si>
  <si>
    <t>91-365 days</t>
  </si>
  <si>
    <t>3 years and above</t>
  </si>
  <si>
    <t>Purpose</t>
  </si>
  <si>
    <t>Current</t>
  </si>
  <si>
    <t>Past Due</t>
  </si>
  <si>
    <t>Less than         30 days</t>
  </si>
  <si>
    <t>Over 1      year</t>
  </si>
  <si>
    <t>Over 2        years</t>
  </si>
  <si>
    <t>Name of 
Debtor</t>
  </si>
  <si>
    <r>
      <rPr>
        <b/>
        <sz val="11"/>
        <rFont val="Times New Roman"/>
        <family val="1"/>
      </rPr>
      <t>George Voltaire P. Alvarez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(SB Member)</t>
    </r>
  </si>
  <si>
    <r>
      <rPr>
        <b/>
        <sz val="11"/>
        <rFont val="Times New Roman"/>
        <family val="1"/>
      </rPr>
      <t xml:space="preserve">Kareen M. Macabiog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(Assistant Municipal Treasurer)</t>
    </r>
  </si>
  <si>
    <r>
      <rPr>
        <b/>
        <sz val="11"/>
        <rFont val="Times New Roman"/>
        <family val="1"/>
      </rPr>
      <t>Rosilyn F. Forna</t>
    </r>
    <r>
      <rPr>
        <sz val="11"/>
        <rFont val="Times New Roman"/>
        <family val="1"/>
      </rPr>
      <t xml:space="preserve">l </t>
    </r>
    <r>
      <rPr>
        <sz val="10"/>
        <rFont val="Times New Roman"/>
        <family val="1"/>
      </rPr>
      <t>(Administrative Aide IV)</t>
    </r>
  </si>
  <si>
    <r>
      <rPr>
        <b/>
        <sz val="11"/>
        <rFont val="Times New Roman"/>
        <family val="1"/>
      </rPr>
      <t xml:space="preserve">Lorna P. Jarabe </t>
    </r>
    <r>
      <rPr>
        <sz val="10"/>
        <rFont val="Times New Roman"/>
        <family val="1"/>
      </rPr>
      <t>(Midwife II)</t>
    </r>
  </si>
  <si>
    <r>
      <rPr>
        <b/>
        <sz val="11"/>
        <rFont val="Times New Roman"/>
        <family val="1"/>
      </rPr>
      <t xml:space="preserve">Rogelio L. del Rosario  </t>
    </r>
    <r>
      <rPr>
        <sz val="11"/>
        <rFont val="Times New Roman"/>
        <family val="1"/>
      </rPr>
      <t xml:space="preserve">   </t>
    </r>
    <r>
      <rPr>
        <sz val="10"/>
        <rFont val="Times New Roman"/>
        <family val="1"/>
      </rPr>
      <t>(Local Revenue Collection Officer I)</t>
    </r>
  </si>
  <si>
    <r>
      <rPr>
        <b/>
        <sz val="11"/>
        <rFont val="Times New Roman"/>
        <family val="1"/>
      </rPr>
      <t xml:space="preserve">Silvestre M. Sarcia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(HRMO I)</t>
    </r>
  </si>
  <si>
    <r>
      <rPr>
        <b/>
        <sz val="11"/>
        <color theme="1"/>
        <rFont val="Times New Roman"/>
        <family val="1"/>
      </rPr>
      <t xml:space="preserve">Teotimo F. Fampulme, Jr.  </t>
    </r>
    <r>
      <rPr>
        <sz val="10"/>
        <color theme="1"/>
        <rFont val="Times New Roman"/>
        <family val="1"/>
      </rPr>
      <t xml:space="preserve"> (SB Member)</t>
    </r>
  </si>
  <si>
    <r>
      <rPr>
        <b/>
        <sz val="11"/>
        <rFont val="Times New Roman"/>
        <family val="1"/>
      </rPr>
      <t>Gloria M. Seno</t>
    </r>
    <r>
      <rPr>
        <sz val="11"/>
        <rFont val="Times New Roman"/>
        <family val="1"/>
      </rPr>
      <t xml:space="preserve">                  </t>
    </r>
    <r>
      <rPr>
        <sz val="10"/>
        <rFont val="Times New Roman"/>
        <family val="1"/>
      </rPr>
      <t>(Cash Disbursing Officer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</si>
  <si>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Mario U. Perez                     </t>
    </r>
    <r>
      <rPr>
        <sz val="10"/>
        <rFont val="Times New Roman"/>
        <family val="1"/>
      </rPr>
      <t>(SB Member)</t>
    </r>
  </si>
  <si>
    <r>
      <rPr>
        <b/>
        <sz val="11"/>
        <rFont val="Times New Roman"/>
        <family val="1"/>
      </rPr>
      <t xml:space="preserve">Marilyn  M. Adion         </t>
    </r>
    <r>
      <rPr>
        <sz val="10"/>
        <rFont val="Times New Roman"/>
        <family val="1"/>
      </rPr>
      <t xml:space="preserve"> (Midwife II)</t>
    </r>
  </si>
  <si>
    <r>
      <rPr>
        <b/>
        <sz val="11"/>
        <rFont val="Times New Roman"/>
        <family val="1"/>
      </rPr>
      <t xml:space="preserve">Loida L. Alvarez          </t>
    </r>
    <r>
      <rPr>
        <sz val="10"/>
        <rFont val="Times New Roman"/>
        <family val="1"/>
      </rPr>
      <t xml:space="preserve"> (Midwife III)</t>
    </r>
  </si>
  <si>
    <r>
      <rPr>
        <b/>
        <sz val="11"/>
        <rFont val="Times New Roman"/>
        <family val="1"/>
      </rPr>
      <t xml:space="preserve">Eleuterio H.  Roldan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(ABC President)</t>
    </r>
  </si>
  <si>
    <r>
      <rPr>
        <b/>
        <sz val="11"/>
        <rFont val="Times New Roman"/>
        <family val="1"/>
      </rPr>
      <t xml:space="preserve">Nick Orlando M. Jamilla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(SB Member)</t>
    </r>
  </si>
  <si>
    <r>
      <rPr>
        <b/>
        <sz val="11"/>
        <rFont val="Times New Roman"/>
        <family val="1"/>
      </rPr>
      <t xml:space="preserve">Rodolfo S. Dapito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(Municipal Budget Officer)</t>
    </r>
  </si>
  <si>
    <t>CA for TEV in Manila to attend Basic Emergency Obstetric and Newborn Care Team Training Feb 29 to March 1-12, 2016.</t>
  </si>
  <si>
    <r>
      <rPr>
        <b/>
        <sz val="11"/>
        <rFont val="Times New Roman"/>
        <family val="1"/>
      </rPr>
      <t>Maria Christina M. Quitain</t>
    </r>
    <r>
      <rPr>
        <sz val="11"/>
        <rFont val="Times New Roman"/>
        <family val="1"/>
      </rPr>
      <t>(Nurse II)</t>
    </r>
  </si>
  <si>
    <r>
      <rPr>
        <b/>
        <sz val="11"/>
        <rFont val="Times New Roman"/>
        <family val="1"/>
      </rPr>
      <t>Herminia G. Jamilla</t>
    </r>
    <r>
      <rPr>
        <sz val="11"/>
        <rFont val="Times New Roman"/>
        <family val="1"/>
      </rPr>
      <t xml:space="preserve"> (Municipal Assessor)</t>
    </r>
  </si>
  <si>
    <r>
      <rPr>
        <b/>
        <sz val="11"/>
        <rFont val="Times New Roman"/>
        <family val="1"/>
      </rPr>
      <t>Rosalita M. Colot</t>
    </r>
    <r>
      <rPr>
        <sz val="11"/>
        <rFont val="Times New Roman"/>
        <family val="1"/>
      </rPr>
      <t xml:space="preserve">  </t>
    </r>
    <r>
      <rPr>
        <sz val="10"/>
        <rFont val="Times New Roman"/>
        <family val="1"/>
      </rPr>
      <t>(Asst. Municipal Assessor)</t>
    </r>
  </si>
  <si>
    <r>
      <rPr>
        <b/>
        <sz val="11"/>
        <rFont val="Times New Roman"/>
        <family val="1"/>
      </rPr>
      <t>Dra. Maria  Imelda G. Soller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(Municipal Health Officer)</t>
    </r>
  </si>
  <si>
    <t>Certified Correct: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</si>
</sst>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dd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164" fontId="2" fillId="0" borderId="0" xfId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64" fontId="4" fillId="0" borderId="0" xfId="1" applyFont="1" applyFill="1" applyBorder="1" applyAlignment="1">
      <alignment vertical="center"/>
    </xf>
    <xf numFmtId="164" fontId="4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16" fontId="4" fillId="0" borderId="0" xfId="0" applyNumberFormat="1" applyFont="1" applyFill="1" applyBorder="1"/>
    <xf numFmtId="164" fontId="5" fillId="0" borderId="0" xfId="1" applyFont="1" applyFill="1" applyBorder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4" fillId="0" borderId="0" xfId="1" applyFont="1" applyFill="1"/>
    <xf numFmtId="0" fontId="5" fillId="0" borderId="0" xfId="0" applyFont="1" applyFill="1"/>
    <xf numFmtId="0" fontId="2" fillId="0" borderId="0" xfId="0" applyFont="1" applyFill="1" applyAlignment="1">
      <alignment horizontal="left" vertical="center"/>
    </xf>
    <xf numFmtId="164" fontId="10" fillId="0" borderId="2" xfId="1" applyFont="1" applyFill="1" applyBorder="1" applyAlignment="1">
      <alignment horizontal="center" wrapText="1"/>
    </xf>
    <xf numFmtId="0" fontId="0" fillId="0" borderId="0" xfId="0" applyFont="1"/>
    <xf numFmtId="164" fontId="10" fillId="0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16" fontId="0" fillId="0" borderId="0" xfId="0" applyNumberFormat="1"/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vertical="center"/>
    </xf>
    <xf numFmtId="164" fontId="11" fillId="0" borderId="2" xfId="1" applyFont="1" applyFill="1" applyBorder="1" applyAlignment="1">
      <alignment vertical="top" wrapText="1"/>
    </xf>
    <xf numFmtId="164" fontId="10" fillId="0" borderId="3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9" fillId="0" borderId="0" xfId="1" applyFont="1" applyFill="1" applyAlignment="1">
      <alignment horizontal="left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top" wrapText="1"/>
    </xf>
    <xf numFmtId="164" fontId="10" fillId="0" borderId="3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165" fontId="7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center" wrapText="1"/>
    </xf>
    <xf numFmtId="164" fontId="5" fillId="0" borderId="4" xfId="1" applyFont="1" applyFill="1" applyBorder="1" applyAlignment="1">
      <alignment horizontal="center" wrapText="1"/>
    </xf>
    <xf numFmtId="164" fontId="5" fillId="0" borderId="5" xfId="1" applyFont="1" applyFill="1" applyBorder="1" applyAlignment="1">
      <alignment horizontal="center" wrapText="1"/>
    </xf>
    <xf numFmtId="164" fontId="5" fillId="0" borderId="6" xfId="1" applyFont="1" applyFill="1" applyBorder="1" applyAlignment="1">
      <alignment horizontal="center" wrapText="1"/>
    </xf>
    <xf numFmtId="14" fontId="10" fillId="0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2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0</xdr:col>
      <xdr:colOff>666751</xdr:colOff>
      <xdr:row>4</xdr:row>
      <xdr:rowOff>180975</xdr:rowOff>
    </xdr:to>
    <xdr:pic>
      <xdr:nvPicPr>
        <xdr:cNvPr id="2" name="Picture 1" descr="gloria logo transparen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399"/>
          <a:ext cx="666751" cy="819151"/>
        </a:xfrm>
        <a:prstGeom prst="rect">
          <a:avLst/>
        </a:prstGeom>
      </xdr:spPr>
    </xdr:pic>
    <xdr:clientData/>
  </xdr:twoCellAnchor>
  <xdr:oneCellAnchor>
    <xdr:from>
      <xdr:col>3</xdr:col>
      <xdr:colOff>4019550</xdr:colOff>
      <xdr:row>36</xdr:row>
      <xdr:rowOff>104777</xdr:rowOff>
    </xdr:from>
    <xdr:ext cx="1698402" cy="404813"/>
    <xdr:pic>
      <xdr:nvPicPr>
        <xdr:cNvPr id="3" name="Picture 2" descr="erick signature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96150" y="11791952"/>
          <a:ext cx="1698402" cy="4048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1"/>
  <sheetViews>
    <sheetView showGridLines="0" tabSelected="1" showRuler="0" zoomScaleNormal="100" workbookViewId="0">
      <selection activeCell="A23" sqref="A23"/>
    </sheetView>
  </sheetViews>
  <sheetFormatPr defaultRowHeight="14.4" x14ac:dyDescent="0.3"/>
  <cols>
    <col min="1" max="1" width="27.44140625" style="32" customWidth="1"/>
    <col min="2" max="2" width="11.44140625" style="33" customWidth="1"/>
    <col min="3" max="3" width="10.33203125" style="42" customWidth="1"/>
    <col min="4" max="4" width="61.109375" style="48" customWidth="1"/>
    <col min="5" max="10" width="10.5546875" customWidth="1"/>
  </cols>
  <sheetData>
    <row r="1" spans="1:17" x14ac:dyDescent="0.3">
      <c r="A1" s="27" t="s">
        <v>19</v>
      </c>
      <c r="J1" s="26"/>
    </row>
    <row r="2" spans="1:17" s="24" customFormat="1" ht="15.6" x14ac:dyDescent="0.3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7" s="24" customFormat="1" ht="15.6" x14ac:dyDescent="0.3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</row>
    <row r="4" spans="1:17" s="25" customFormat="1" ht="15.6" x14ac:dyDescent="0.3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</row>
    <row r="5" spans="1:17" x14ac:dyDescent="0.3">
      <c r="A5" s="28"/>
      <c r="B5" s="34"/>
      <c r="C5" s="43"/>
      <c r="D5" s="49"/>
      <c r="E5" s="23"/>
      <c r="F5" s="23"/>
      <c r="G5" s="23"/>
      <c r="H5" s="23"/>
      <c r="I5" s="23"/>
      <c r="J5" s="23"/>
    </row>
    <row r="6" spans="1:17" x14ac:dyDescent="0.3">
      <c r="A6" s="76" t="s">
        <v>33</v>
      </c>
      <c r="B6" s="77" t="s">
        <v>23</v>
      </c>
      <c r="C6" s="82" t="s">
        <v>0</v>
      </c>
      <c r="D6" s="77" t="s">
        <v>27</v>
      </c>
      <c r="E6" s="78" t="s">
        <v>1</v>
      </c>
      <c r="F6" s="78"/>
      <c r="G6" s="78"/>
      <c r="H6" s="78"/>
      <c r="I6" s="78"/>
      <c r="J6" s="78"/>
      <c r="K6" s="5"/>
      <c r="L6" s="5"/>
      <c r="M6" s="4"/>
      <c r="N6" s="4"/>
      <c r="O6" s="5"/>
      <c r="P6" s="5"/>
      <c r="Q6" s="5"/>
    </row>
    <row r="7" spans="1:17" x14ac:dyDescent="0.3">
      <c r="A7" s="76"/>
      <c r="B7" s="77"/>
      <c r="C7" s="82"/>
      <c r="D7" s="77"/>
      <c r="E7" s="79" t="s">
        <v>28</v>
      </c>
      <c r="F7" s="80"/>
      <c r="G7" s="81"/>
      <c r="H7" s="79" t="s">
        <v>29</v>
      </c>
      <c r="I7" s="80"/>
      <c r="J7" s="81"/>
      <c r="K7" s="5"/>
      <c r="L7" s="5"/>
      <c r="M7" s="4"/>
      <c r="N7" s="4"/>
      <c r="O7" s="5"/>
      <c r="P7" s="5"/>
      <c r="Q7" s="5"/>
    </row>
    <row r="8" spans="1:17" ht="27" x14ac:dyDescent="0.3">
      <c r="A8" s="76"/>
      <c r="B8" s="77"/>
      <c r="C8" s="82"/>
      <c r="D8" s="77"/>
      <c r="E8" s="22" t="s">
        <v>30</v>
      </c>
      <c r="F8" s="20" t="s">
        <v>24</v>
      </c>
      <c r="G8" s="20" t="s">
        <v>25</v>
      </c>
      <c r="H8" s="22" t="s">
        <v>31</v>
      </c>
      <c r="I8" s="20" t="s">
        <v>32</v>
      </c>
      <c r="J8" s="20" t="s">
        <v>26</v>
      </c>
      <c r="K8" s="5"/>
      <c r="L8" s="5"/>
      <c r="M8" s="4"/>
      <c r="N8" s="4"/>
      <c r="O8" s="5"/>
      <c r="P8" s="5"/>
      <c r="Q8" s="5"/>
    </row>
    <row r="9" spans="1:17" s="33" customFormat="1" ht="13.8" x14ac:dyDescent="0.3">
      <c r="A9" s="59" t="s">
        <v>2</v>
      </c>
      <c r="B9" s="35"/>
      <c r="C9" s="44"/>
      <c r="D9" s="50"/>
      <c r="E9" s="37"/>
      <c r="F9" s="37"/>
      <c r="G9" s="37"/>
      <c r="H9" s="37"/>
      <c r="I9" s="54"/>
      <c r="J9" s="54"/>
      <c r="K9" s="60"/>
      <c r="L9" s="60"/>
      <c r="M9" s="61"/>
      <c r="N9" s="61"/>
      <c r="O9" s="60"/>
      <c r="P9" s="60"/>
      <c r="Q9" s="60"/>
    </row>
    <row r="10" spans="1:17" ht="40.200000000000003" x14ac:dyDescent="0.3">
      <c r="A10" s="64" t="s">
        <v>38</v>
      </c>
      <c r="B10" s="36">
        <v>30000</v>
      </c>
      <c r="C10" s="40">
        <v>42445</v>
      </c>
      <c r="D10" s="68" t="s">
        <v>17</v>
      </c>
      <c r="E10" s="36">
        <f>B10</f>
        <v>30000</v>
      </c>
      <c r="F10" s="36"/>
      <c r="G10" s="36"/>
      <c r="H10" s="36"/>
      <c r="I10" s="55"/>
      <c r="J10" s="55"/>
      <c r="K10" s="6"/>
      <c r="L10" s="7"/>
      <c r="M10" s="8"/>
      <c r="N10" s="9"/>
      <c r="O10" s="10"/>
      <c r="P10" s="11"/>
      <c r="Q10" s="10"/>
    </row>
    <row r="11" spans="1:17" ht="27" x14ac:dyDescent="0.3">
      <c r="A11" s="64" t="s">
        <v>35</v>
      </c>
      <c r="B11" s="36">
        <v>10449</v>
      </c>
      <c r="C11" s="41">
        <v>42440</v>
      </c>
      <c r="D11" s="68" t="s">
        <v>14</v>
      </c>
      <c r="E11" s="36">
        <f>B11</f>
        <v>10449</v>
      </c>
      <c r="F11" s="36"/>
      <c r="G11" s="36"/>
      <c r="H11" s="36"/>
      <c r="I11" s="55"/>
      <c r="J11" s="55"/>
      <c r="K11" s="6"/>
      <c r="L11" s="7"/>
      <c r="M11" s="8"/>
      <c r="N11" s="9"/>
      <c r="O11" s="10"/>
      <c r="P11" s="11"/>
      <c r="Q11" s="10"/>
    </row>
    <row r="12" spans="1:17" ht="27" x14ac:dyDescent="0.3">
      <c r="A12" s="64" t="s">
        <v>51</v>
      </c>
      <c r="B12" s="36">
        <v>9300</v>
      </c>
      <c r="C12" s="45">
        <v>42440</v>
      </c>
      <c r="D12" s="68" t="s">
        <v>14</v>
      </c>
      <c r="E12" s="36">
        <f>B12</f>
        <v>9300</v>
      </c>
      <c r="F12" s="36"/>
      <c r="G12" s="36"/>
      <c r="H12" s="36"/>
      <c r="I12" s="55"/>
      <c r="J12" s="55"/>
      <c r="K12" s="6"/>
      <c r="L12" s="7"/>
      <c r="M12" s="8"/>
      <c r="N12" s="9"/>
      <c r="O12" s="10"/>
      <c r="P12" s="11"/>
      <c r="Q12" s="10"/>
    </row>
    <row r="13" spans="1:17" ht="27" x14ac:dyDescent="0.3">
      <c r="A13" s="62" t="s">
        <v>36</v>
      </c>
      <c r="B13" s="36">
        <v>10449</v>
      </c>
      <c r="C13" s="45">
        <v>42440</v>
      </c>
      <c r="D13" s="69" t="s">
        <v>14</v>
      </c>
      <c r="E13" s="36">
        <f>B13</f>
        <v>10449</v>
      </c>
      <c r="F13" s="36"/>
      <c r="G13" s="36"/>
      <c r="H13" s="36"/>
      <c r="I13" s="55"/>
      <c r="J13" s="55"/>
      <c r="K13" s="6"/>
      <c r="L13" s="7"/>
      <c r="M13" s="8"/>
      <c r="N13" s="9"/>
      <c r="O13" s="10"/>
      <c r="P13" s="11"/>
      <c r="Q13" s="10"/>
    </row>
    <row r="14" spans="1:17" ht="27.6" x14ac:dyDescent="0.3">
      <c r="A14" s="64" t="s">
        <v>50</v>
      </c>
      <c r="B14" s="36">
        <v>9300</v>
      </c>
      <c r="C14" s="41">
        <v>42439</v>
      </c>
      <c r="D14" s="57" t="s">
        <v>14</v>
      </c>
      <c r="E14" s="36">
        <f>B14</f>
        <v>9300</v>
      </c>
      <c r="F14" s="36"/>
      <c r="G14" s="36"/>
      <c r="H14" s="36"/>
      <c r="I14" s="55"/>
      <c r="J14" s="55"/>
      <c r="K14" s="6"/>
      <c r="L14" s="7"/>
      <c r="M14" s="8"/>
      <c r="N14" s="9"/>
      <c r="O14" s="10"/>
      <c r="P14" s="11"/>
      <c r="Q14" s="10"/>
    </row>
    <row r="15" spans="1:17" ht="27" x14ac:dyDescent="0.3">
      <c r="A15" s="62" t="s">
        <v>47</v>
      </c>
      <c r="B15" s="36">
        <v>18357</v>
      </c>
      <c r="C15" s="40">
        <v>42426</v>
      </c>
      <c r="D15" s="69" t="s">
        <v>16</v>
      </c>
      <c r="E15" s="36"/>
      <c r="F15" s="36">
        <f>B15</f>
        <v>18357</v>
      </c>
      <c r="G15" s="36"/>
      <c r="H15" s="36"/>
      <c r="I15" s="55"/>
      <c r="J15" s="55"/>
      <c r="K15" s="6"/>
      <c r="L15" s="7"/>
      <c r="M15" s="8"/>
      <c r="N15" s="9"/>
      <c r="O15" s="10"/>
      <c r="P15" s="11"/>
      <c r="Q15" s="10"/>
    </row>
    <row r="16" spans="1:17" ht="27" x14ac:dyDescent="0.3">
      <c r="A16" s="63" t="s">
        <v>52</v>
      </c>
      <c r="B16" s="36">
        <v>11500</v>
      </c>
      <c r="C16" s="40">
        <v>42424</v>
      </c>
      <c r="D16" s="70" t="s">
        <v>48</v>
      </c>
      <c r="E16" s="36"/>
      <c r="F16" s="36">
        <f>11500</f>
        <v>11500</v>
      </c>
      <c r="G16" s="36"/>
      <c r="H16" s="36"/>
      <c r="I16" s="55"/>
      <c r="J16" s="55"/>
      <c r="K16" s="6"/>
      <c r="L16" s="7"/>
      <c r="M16" s="8"/>
      <c r="N16" s="9"/>
      <c r="O16" s="10"/>
      <c r="P16" s="11"/>
      <c r="Q16" s="10"/>
    </row>
    <row r="17" spans="1:17" ht="27.6" x14ac:dyDescent="0.3">
      <c r="A17" s="64" t="s">
        <v>49</v>
      </c>
      <c r="B17" s="36">
        <v>11500</v>
      </c>
      <c r="C17" s="40">
        <v>42424</v>
      </c>
      <c r="D17" s="57" t="s">
        <v>48</v>
      </c>
      <c r="E17" s="36"/>
      <c r="F17" s="36">
        <f>11500</f>
        <v>11500</v>
      </c>
      <c r="G17" s="36"/>
      <c r="H17" s="36"/>
      <c r="I17" s="55"/>
      <c r="J17" s="55"/>
      <c r="K17" s="6"/>
      <c r="L17" s="7"/>
      <c r="M17" s="8"/>
      <c r="N17" s="9"/>
      <c r="O17" s="10"/>
      <c r="P17" s="11"/>
      <c r="Q17" s="10"/>
    </row>
    <row r="18" spans="1:17" ht="27" x14ac:dyDescent="0.3">
      <c r="A18" s="64" t="s">
        <v>43</v>
      </c>
      <c r="B18" s="36">
        <v>11500</v>
      </c>
      <c r="C18" s="40">
        <v>42424</v>
      </c>
      <c r="D18" s="57" t="s">
        <v>48</v>
      </c>
      <c r="E18" s="36"/>
      <c r="F18" s="36">
        <f>11500</f>
        <v>11500</v>
      </c>
      <c r="G18" s="36"/>
      <c r="H18" s="36"/>
      <c r="I18" s="55"/>
      <c r="J18" s="55"/>
      <c r="K18" s="6"/>
      <c r="L18" s="7"/>
      <c r="M18" s="8"/>
      <c r="N18" s="9"/>
      <c r="O18" s="10"/>
      <c r="P18" s="11"/>
      <c r="Q18" s="10"/>
    </row>
    <row r="19" spans="1:17" ht="27" x14ac:dyDescent="0.3">
      <c r="A19" s="66" t="s">
        <v>18</v>
      </c>
      <c r="B19" s="36">
        <v>17840</v>
      </c>
      <c r="C19" s="40">
        <v>42422</v>
      </c>
      <c r="D19" s="68" t="s">
        <v>11</v>
      </c>
      <c r="E19" s="36"/>
      <c r="F19" s="36">
        <f t="shared" ref="F19:F28" si="0">B19</f>
        <v>17840</v>
      </c>
      <c r="G19" s="36"/>
      <c r="H19" s="36"/>
      <c r="I19" s="55"/>
      <c r="J19" s="55"/>
      <c r="K19" s="6"/>
      <c r="L19" s="7"/>
      <c r="M19" s="8"/>
      <c r="N19" s="9"/>
      <c r="O19" s="10"/>
      <c r="P19" s="11"/>
      <c r="Q19" s="10"/>
    </row>
    <row r="20" spans="1:17" ht="27" x14ac:dyDescent="0.3">
      <c r="A20" s="64" t="s">
        <v>39</v>
      </c>
      <c r="B20" s="36">
        <v>20400</v>
      </c>
      <c r="C20" s="40">
        <v>42422</v>
      </c>
      <c r="D20" s="69" t="s">
        <v>11</v>
      </c>
      <c r="E20" s="36"/>
      <c r="F20" s="36">
        <f t="shared" si="0"/>
        <v>20400</v>
      </c>
      <c r="G20" s="36"/>
      <c r="H20" s="36"/>
      <c r="I20" s="55"/>
      <c r="J20" s="55"/>
      <c r="K20" s="6"/>
      <c r="L20" s="7"/>
      <c r="M20" s="8"/>
      <c r="N20" s="9"/>
      <c r="O20" s="10"/>
      <c r="P20" s="11"/>
      <c r="Q20" s="10"/>
    </row>
    <row r="21" spans="1:17" ht="27" x14ac:dyDescent="0.3">
      <c r="A21" s="64" t="s">
        <v>44</v>
      </c>
      <c r="B21" s="36">
        <v>17505</v>
      </c>
      <c r="C21" s="41">
        <v>42419</v>
      </c>
      <c r="D21" s="68" t="s">
        <v>15</v>
      </c>
      <c r="E21" s="36"/>
      <c r="F21" s="36">
        <f t="shared" si="0"/>
        <v>17505</v>
      </c>
      <c r="G21" s="36"/>
      <c r="H21" s="36"/>
      <c r="I21" s="55"/>
      <c r="J21" s="55"/>
      <c r="K21" s="6"/>
      <c r="L21" s="7"/>
      <c r="M21" s="8"/>
      <c r="N21" s="9"/>
      <c r="O21" s="10"/>
      <c r="P21" s="11"/>
      <c r="Q21" s="10"/>
    </row>
    <row r="22" spans="1:17" ht="26.4" x14ac:dyDescent="0.3">
      <c r="A22" s="64" t="s">
        <v>37</v>
      </c>
      <c r="B22" s="36">
        <v>17505</v>
      </c>
      <c r="C22" s="41">
        <v>42419</v>
      </c>
      <c r="D22" s="68" t="s">
        <v>15</v>
      </c>
      <c r="E22" s="36"/>
      <c r="F22" s="36">
        <f t="shared" si="0"/>
        <v>17505</v>
      </c>
      <c r="G22" s="36"/>
      <c r="H22" s="36"/>
      <c r="I22" s="55"/>
      <c r="J22" s="55"/>
      <c r="K22" s="6"/>
      <c r="L22" s="7"/>
      <c r="M22" s="8"/>
      <c r="N22" s="9"/>
      <c r="O22" s="10"/>
      <c r="P22" s="11"/>
      <c r="Q22" s="10"/>
    </row>
    <row r="23" spans="1:17" ht="27" x14ac:dyDescent="0.3">
      <c r="A23" s="64" t="s">
        <v>43</v>
      </c>
      <c r="B23" s="36">
        <v>17505</v>
      </c>
      <c r="C23" s="40">
        <v>42419</v>
      </c>
      <c r="D23" s="68" t="s">
        <v>15</v>
      </c>
      <c r="E23" s="36"/>
      <c r="F23" s="36">
        <f t="shared" si="0"/>
        <v>17505</v>
      </c>
      <c r="G23" s="36"/>
      <c r="H23" s="36"/>
      <c r="I23" s="55"/>
      <c r="J23" s="55"/>
      <c r="K23" s="6"/>
      <c r="L23" s="7"/>
      <c r="M23" s="8"/>
      <c r="N23" s="9"/>
      <c r="O23" s="10"/>
      <c r="P23" s="11"/>
      <c r="Q23" s="10"/>
    </row>
    <row r="24" spans="1:17" ht="52.8" x14ac:dyDescent="0.3">
      <c r="A24" s="64" t="s">
        <v>34</v>
      </c>
      <c r="B24" s="36">
        <v>33087.919999999998</v>
      </c>
      <c r="C24" s="40">
        <v>42401</v>
      </c>
      <c r="D24" s="68" t="s">
        <v>13</v>
      </c>
      <c r="E24" s="36"/>
      <c r="F24" s="36">
        <f t="shared" si="0"/>
        <v>33087.919999999998</v>
      </c>
      <c r="G24" s="36"/>
      <c r="H24" s="36"/>
      <c r="I24" s="55"/>
      <c r="J24" s="55"/>
      <c r="K24" s="6"/>
      <c r="L24" s="7"/>
      <c r="M24" s="8"/>
      <c r="N24" s="9"/>
      <c r="O24" s="10"/>
      <c r="P24" s="11"/>
      <c r="Q24" s="10"/>
    </row>
    <row r="25" spans="1:17" ht="52.8" x14ac:dyDescent="0.3">
      <c r="A25" s="64" t="s">
        <v>42</v>
      </c>
      <c r="B25" s="36">
        <v>33087.919999999998</v>
      </c>
      <c r="C25" s="40">
        <v>42401</v>
      </c>
      <c r="D25" s="68" t="s">
        <v>13</v>
      </c>
      <c r="E25" s="36"/>
      <c r="F25" s="36">
        <f t="shared" si="0"/>
        <v>33087.919999999998</v>
      </c>
      <c r="G25" s="36"/>
      <c r="H25" s="36"/>
      <c r="I25" s="55"/>
      <c r="J25" s="55"/>
      <c r="K25" s="6"/>
      <c r="L25" s="7"/>
      <c r="M25" s="8"/>
      <c r="N25" s="9"/>
      <c r="O25" s="10"/>
      <c r="P25" s="11"/>
      <c r="Q25" s="10"/>
    </row>
    <row r="26" spans="1:17" ht="52.8" x14ac:dyDescent="0.3">
      <c r="A26" s="64" t="s">
        <v>46</v>
      </c>
      <c r="B26" s="36">
        <v>25634</v>
      </c>
      <c r="C26" s="40">
        <v>42397</v>
      </c>
      <c r="D26" s="68" t="s">
        <v>13</v>
      </c>
      <c r="E26" s="36"/>
      <c r="F26" s="36">
        <f t="shared" si="0"/>
        <v>25634</v>
      </c>
      <c r="G26" s="36"/>
      <c r="H26" s="36"/>
      <c r="I26" s="55"/>
      <c r="J26" s="55"/>
      <c r="K26" s="6"/>
      <c r="L26" s="7"/>
      <c r="M26" s="8"/>
      <c r="N26" s="9"/>
      <c r="O26" s="10"/>
      <c r="P26" s="11"/>
      <c r="Q26" s="10"/>
    </row>
    <row r="27" spans="1:17" ht="52.8" x14ac:dyDescent="0.3">
      <c r="A27" s="67" t="s">
        <v>40</v>
      </c>
      <c r="B27" s="36">
        <v>25634</v>
      </c>
      <c r="C27" s="65">
        <v>42397</v>
      </c>
      <c r="D27" s="68" t="s">
        <v>13</v>
      </c>
      <c r="E27" s="36"/>
      <c r="F27" s="36">
        <f t="shared" si="0"/>
        <v>25634</v>
      </c>
      <c r="G27" s="36"/>
      <c r="H27" s="36"/>
      <c r="I27" s="55"/>
      <c r="J27" s="55"/>
      <c r="K27" s="6"/>
      <c r="L27" s="7"/>
      <c r="M27" s="8"/>
      <c r="N27" s="9"/>
      <c r="O27" s="10"/>
      <c r="P27" s="11"/>
      <c r="Q27" s="10"/>
    </row>
    <row r="28" spans="1:17" ht="27" x14ac:dyDescent="0.3">
      <c r="A28" s="64" t="s">
        <v>45</v>
      </c>
      <c r="B28" s="36">
        <v>12980</v>
      </c>
      <c r="C28" s="65">
        <v>42383</v>
      </c>
      <c r="D28" s="68" t="s">
        <v>12</v>
      </c>
      <c r="E28" s="36"/>
      <c r="F28" s="36">
        <f t="shared" si="0"/>
        <v>12980</v>
      </c>
      <c r="G28" s="36"/>
      <c r="H28" s="36"/>
      <c r="I28" s="55"/>
      <c r="J28" s="55"/>
      <c r="K28" s="6"/>
      <c r="L28" s="7"/>
      <c r="M28" s="8"/>
      <c r="N28" s="9"/>
      <c r="O28" s="10"/>
      <c r="P28" s="11"/>
      <c r="Q28" s="10"/>
    </row>
    <row r="29" spans="1:17" ht="27.6" x14ac:dyDescent="0.3">
      <c r="A29" s="64" t="s">
        <v>41</v>
      </c>
      <c r="B29" s="36">
        <v>68320</v>
      </c>
      <c r="C29" s="45">
        <v>42114</v>
      </c>
      <c r="D29" s="71" t="s">
        <v>6</v>
      </c>
      <c r="E29" s="36"/>
      <c r="F29" s="36"/>
      <c r="G29" s="36"/>
      <c r="H29" s="36">
        <f>B29</f>
        <v>68320</v>
      </c>
      <c r="I29" s="55"/>
      <c r="J29" s="55"/>
      <c r="K29" s="6"/>
      <c r="L29" s="7"/>
      <c r="M29" s="8"/>
      <c r="N29" s="9"/>
      <c r="O29" s="10"/>
      <c r="P29" s="11"/>
      <c r="Q29" s="10"/>
    </row>
    <row r="30" spans="1:17" ht="39.6" x14ac:dyDescent="0.3">
      <c r="A30" s="64" t="s">
        <v>41</v>
      </c>
      <c r="B30" s="36">
        <v>20000</v>
      </c>
      <c r="C30" s="45">
        <v>42108</v>
      </c>
      <c r="D30" s="71" t="s">
        <v>7</v>
      </c>
      <c r="E30" s="36"/>
      <c r="F30" s="36"/>
      <c r="G30" s="36"/>
      <c r="H30" s="36">
        <f>B30</f>
        <v>20000</v>
      </c>
      <c r="I30" s="55"/>
      <c r="J30" s="55"/>
      <c r="K30" s="6"/>
      <c r="L30" s="7"/>
      <c r="M30" s="8"/>
      <c r="N30" s="9"/>
      <c r="O30" s="10"/>
      <c r="P30" s="11"/>
      <c r="Q30" s="10"/>
    </row>
    <row r="31" spans="1:17" ht="27.6" x14ac:dyDescent="0.3">
      <c r="A31" s="64" t="s">
        <v>41</v>
      </c>
      <c r="B31" s="36">
        <v>4000</v>
      </c>
      <c r="C31" s="45">
        <v>42101</v>
      </c>
      <c r="D31" s="71" t="s">
        <v>5</v>
      </c>
      <c r="E31" s="36"/>
      <c r="F31" s="36"/>
      <c r="G31" s="36"/>
      <c r="H31" s="36">
        <f>B31</f>
        <v>4000</v>
      </c>
      <c r="I31" s="55"/>
      <c r="J31" s="55"/>
      <c r="K31" s="6"/>
      <c r="L31" s="7"/>
      <c r="M31" s="8"/>
      <c r="N31" s="9"/>
      <c r="O31" s="10"/>
      <c r="P31" s="11"/>
      <c r="Q31" s="10"/>
    </row>
    <row r="32" spans="1:17" ht="27.6" x14ac:dyDescent="0.3">
      <c r="A32" s="64" t="s">
        <v>41</v>
      </c>
      <c r="B32" s="36">
        <v>10</v>
      </c>
      <c r="C32" s="45">
        <v>41905</v>
      </c>
      <c r="D32" s="71" t="s">
        <v>4</v>
      </c>
      <c r="E32" s="36"/>
      <c r="F32" s="36"/>
      <c r="G32" s="36"/>
      <c r="H32" s="36">
        <f>B32</f>
        <v>10</v>
      </c>
      <c r="I32" s="55"/>
      <c r="J32" s="55"/>
      <c r="K32" s="6"/>
      <c r="L32" s="7"/>
      <c r="M32" s="8"/>
      <c r="N32" s="9"/>
      <c r="O32" s="10"/>
      <c r="P32" s="11"/>
      <c r="Q32" s="10"/>
    </row>
    <row r="33" spans="1:224" ht="27.6" x14ac:dyDescent="0.3">
      <c r="A33" s="64" t="s">
        <v>41</v>
      </c>
      <c r="B33" s="36">
        <v>100000</v>
      </c>
      <c r="C33" s="45">
        <v>41528</v>
      </c>
      <c r="D33" s="71" t="s">
        <v>3</v>
      </c>
      <c r="E33" s="36"/>
      <c r="F33" s="36"/>
      <c r="G33" s="36"/>
      <c r="H33" s="36"/>
      <c r="I33" s="56">
        <f>B33</f>
        <v>100000</v>
      </c>
      <c r="J33" s="55"/>
      <c r="K33" s="6"/>
      <c r="L33" s="7"/>
      <c r="M33" s="8"/>
      <c r="N33" s="9"/>
      <c r="O33" s="10"/>
      <c r="P33" s="11"/>
      <c r="Q33" s="10"/>
    </row>
    <row r="34" spans="1:224" s="21" customFormat="1" ht="24.75" customHeight="1" thickBot="1" x14ac:dyDescent="0.35">
      <c r="A34" s="29" t="s">
        <v>8</v>
      </c>
      <c r="B34" s="38">
        <f>SUM(B10:B33)</f>
        <v>535863.84</v>
      </c>
      <c r="C34" s="46"/>
      <c r="D34" s="51"/>
      <c r="E34" s="58">
        <f t="shared" ref="E34:J34" si="1">SUM(E10:E33)</f>
        <v>69498</v>
      </c>
      <c r="F34" s="58">
        <f t="shared" si="1"/>
        <v>274035.83999999997</v>
      </c>
      <c r="G34" s="58">
        <f t="shared" si="1"/>
        <v>0</v>
      </c>
      <c r="H34" s="58">
        <f t="shared" si="1"/>
        <v>92330</v>
      </c>
      <c r="I34" s="58">
        <f t="shared" si="1"/>
        <v>100000</v>
      </c>
      <c r="J34" s="58">
        <f t="shared" si="1"/>
        <v>0</v>
      </c>
      <c r="K34" s="12"/>
      <c r="L34" s="13"/>
      <c r="M34" s="14"/>
      <c r="N34" s="9"/>
      <c r="O34" s="15"/>
      <c r="P34" s="15"/>
      <c r="Q34" s="15"/>
    </row>
    <row r="35" spans="1:224" ht="16.2" thickTop="1" x14ac:dyDescent="0.3">
      <c r="A35" s="19"/>
      <c r="B35" s="39"/>
      <c r="C35" s="47"/>
      <c r="D35" s="52"/>
      <c r="E35" s="2"/>
      <c r="F35" s="2"/>
      <c r="G35" s="2"/>
      <c r="H35" s="2"/>
      <c r="I35" s="1"/>
      <c r="J35" s="1"/>
      <c r="K35" s="10"/>
      <c r="L35" s="10"/>
      <c r="M35" s="16"/>
      <c r="N35" s="16"/>
      <c r="O35" s="10"/>
      <c r="P35" s="10"/>
      <c r="Q35" s="10"/>
    </row>
    <row r="36" spans="1:224" s="3" customFormat="1" ht="13.8" x14ac:dyDescent="0.25">
      <c r="A36" s="72"/>
      <c r="E36" s="73" t="s">
        <v>53</v>
      </c>
      <c r="G36" s="17"/>
      <c r="H36" s="17"/>
      <c r="I36" s="17"/>
      <c r="J36" s="17"/>
      <c r="K36" s="1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</row>
    <row r="37" spans="1:224" x14ac:dyDescent="0.3">
      <c r="A37" s="30"/>
      <c r="B37" s="39"/>
      <c r="C37" s="47"/>
      <c r="D37" s="52"/>
      <c r="E37" s="17"/>
      <c r="F37" s="17"/>
      <c r="G37" s="17"/>
      <c r="H37" s="17"/>
      <c r="I37" s="3"/>
      <c r="J37" s="3"/>
      <c r="K37" s="10"/>
      <c r="L37" s="10"/>
      <c r="M37" s="16"/>
      <c r="N37" s="16"/>
      <c r="O37" s="10"/>
      <c r="P37" s="10"/>
      <c r="Q37" s="10"/>
    </row>
    <row r="38" spans="1:224" x14ac:dyDescent="0.3">
      <c r="A38" s="31"/>
      <c r="B38" s="39"/>
      <c r="C38" s="47"/>
      <c r="D38" s="52"/>
      <c r="E38" s="17"/>
      <c r="F38" s="17"/>
      <c r="G38" s="17"/>
      <c r="H38" s="3"/>
      <c r="I38" s="3"/>
      <c r="J38" s="3"/>
      <c r="K38" s="10"/>
      <c r="L38" s="10"/>
      <c r="M38" s="16"/>
      <c r="N38" s="16"/>
      <c r="O38" s="10"/>
      <c r="P38" s="10"/>
      <c r="Q38" s="10"/>
    </row>
    <row r="39" spans="1:224" x14ac:dyDescent="0.3">
      <c r="A39" s="31"/>
      <c r="B39" s="39"/>
      <c r="C39" s="47"/>
      <c r="D39" s="53"/>
      <c r="E39" s="18" t="s">
        <v>9</v>
      </c>
      <c r="F39" s="18"/>
      <c r="G39" s="17"/>
      <c r="H39" s="3"/>
      <c r="I39" s="3"/>
      <c r="J39" s="3"/>
      <c r="K39" s="10"/>
      <c r="L39" s="10"/>
      <c r="M39" s="16"/>
      <c r="N39" s="16"/>
      <c r="O39" s="10"/>
      <c r="P39" s="10"/>
      <c r="Q39" s="10"/>
    </row>
    <row r="40" spans="1:224" x14ac:dyDescent="0.3">
      <c r="A40" s="31"/>
      <c r="B40" s="39"/>
      <c r="C40" s="47"/>
      <c r="D40" s="53"/>
      <c r="E40" s="3" t="s">
        <v>10</v>
      </c>
      <c r="F40" s="3"/>
      <c r="G40" s="17"/>
      <c r="H40" s="3"/>
      <c r="I40" s="3"/>
      <c r="J40" s="3"/>
      <c r="K40" s="10"/>
      <c r="L40" s="10"/>
      <c r="M40" s="16"/>
      <c r="N40" s="16"/>
      <c r="O40" s="10"/>
      <c r="P40" s="10"/>
      <c r="Q40" s="10"/>
    </row>
    <row r="41" spans="1:224" x14ac:dyDescent="0.3">
      <c r="A41" s="31"/>
      <c r="B41" s="39"/>
      <c r="C41" s="47"/>
      <c r="D41" s="52"/>
      <c r="E41" s="17"/>
      <c r="F41" s="17"/>
      <c r="G41" s="17"/>
      <c r="H41" s="3"/>
      <c r="I41" s="3"/>
      <c r="J41" s="3"/>
      <c r="K41" s="10"/>
      <c r="L41" s="10"/>
      <c r="M41" s="16"/>
      <c r="N41" s="16"/>
      <c r="O41" s="10"/>
      <c r="P41" s="10"/>
      <c r="Q41" s="10"/>
    </row>
  </sheetData>
  <sortState ref="A10:Q33">
    <sortCondition descending="1" ref="C10:C33"/>
  </sortState>
  <mergeCells count="10">
    <mergeCell ref="A2:J2"/>
    <mergeCell ref="A3:J3"/>
    <mergeCell ref="A4:J4"/>
    <mergeCell ref="A6:A8"/>
    <mergeCell ref="D6:D8"/>
    <mergeCell ref="E6:J6"/>
    <mergeCell ref="E7:G7"/>
    <mergeCell ref="H7:J7"/>
    <mergeCell ref="B6:B8"/>
    <mergeCell ref="C6:C8"/>
  </mergeCells>
  <conditionalFormatting sqref="C11:C12 C20:C21">
    <cfRule type="notContainsBlanks" dxfId="22" priority="83">
      <formula>LEN(TRIM(C11))&gt;0</formula>
    </cfRule>
  </conditionalFormatting>
  <conditionalFormatting sqref="C10:C12 C20:C21">
    <cfRule type="cellIs" dxfId="21" priority="76" operator="between">
      <formula>42370</formula>
      <formula>42735</formula>
    </cfRule>
  </conditionalFormatting>
  <conditionalFormatting sqref="C10">
    <cfRule type="notContainsBlanks" dxfId="20" priority="75">
      <formula>LEN(TRIM(C10))&gt;0</formula>
    </cfRule>
  </conditionalFormatting>
  <conditionalFormatting sqref="C24">
    <cfRule type="cellIs" dxfId="19" priority="44" operator="between">
      <formula>42370</formula>
      <formula>42735</formula>
    </cfRule>
  </conditionalFormatting>
  <conditionalFormatting sqref="C24">
    <cfRule type="notContainsBlanks" dxfId="18" priority="43">
      <formula>LEN(TRIM(C24))&gt;0</formula>
    </cfRule>
  </conditionalFormatting>
  <conditionalFormatting sqref="C23">
    <cfRule type="cellIs" dxfId="17" priority="42" operator="between">
      <formula>42370</formula>
      <formula>42735</formula>
    </cfRule>
  </conditionalFormatting>
  <conditionalFormatting sqref="C23">
    <cfRule type="notContainsBlanks" dxfId="16" priority="41">
      <formula>LEN(TRIM(C23))&gt;0</formula>
    </cfRule>
  </conditionalFormatting>
  <conditionalFormatting sqref="C27">
    <cfRule type="cellIs" dxfId="15" priority="38" operator="between">
      <formula>42370</formula>
      <formula>42735</formula>
    </cfRule>
  </conditionalFormatting>
  <conditionalFormatting sqref="C27">
    <cfRule type="notContainsBlanks" dxfId="14" priority="37">
      <formula>LEN(TRIM(C27))&gt;0</formula>
    </cfRule>
  </conditionalFormatting>
  <conditionalFormatting sqref="C22">
    <cfRule type="cellIs" dxfId="13" priority="36" operator="between">
      <formula>42370</formula>
      <formula>42735</formula>
    </cfRule>
  </conditionalFormatting>
  <conditionalFormatting sqref="C22">
    <cfRule type="notContainsBlanks" dxfId="12" priority="35">
      <formula>LEN(TRIM(C22))&gt;0</formula>
    </cfRule>
  </conditionalFormatting>
  <conditionalFormatting sqref="C26">
    <cfRule type="cellIs" dxfId="11" priority="26" operator="between">
      <formula>42370</formula>
      <formula>42735</formula>
    </cfRule>
  </conditionalFormatting>
  <conditionalFormatting sqref="C26">
    <cfRule type="notContainsBlanks" dxfId="10" priority="25">
      <formula>LEN(TRIM(C26))&gt;0</formula>
    </cfRule>
  </conditionalFormatting>
  <conditionalFormatting sqref="C19">
    <cfRule type="notContainsBlanks" dxfId="9" priority="12">
      <formula>LEN(TRIM(C19))&gt;0</formula>
    </cfRule>
  </conditionalFormatting>
  <conditionalFormatting sqref="C19">
    <cfRule type="cellIs" dxfId="8" priority="11" operator="between">
      <formula>42370</formula>
      <formula>42735</formula>
    </cfRule>
  </conditionalFormatting>
  <conditionalFormatting sqref="C15:C16">
    <cfRule type="notContainsBlanks" dxfId="7" priority="10">
      <formula>LEN(TRIM(C15))&gt;0</formula>
    </cfRule>
  </conditionalFormatting>
  <conditionalFormatting sqref="C15:C16">
    <cfRule type="cellIs" dxfId="6" priority="9" operator="between">
      <formula>42370</formula>
      <formula>42735</formula>
    </cfRule>
  </conditionalFormatting>
  <conditionalFormatting sqref="C25">
    <cfRule type="cellIs" dxfId="5" priority="6" operator="between">
      <formula>42370</formula>
      <formula>42735</formula>
    </cfRule>
  </conditionalFormatting>
  <conditionalFormatting sqref="C25">
    <cfRule type="notContainsBlanks" dxfId="4" priority="5">
      <formula>LEN(TRIM(C25))&gt;0</formula>
    </cfRule>
  </conditionalFormatting>
  <conditionalFormatting sqref="C28">
    <cfRule type="cellIs" dxfId="3" priority="4" operator="between">
      <formula>42370</formula>
      <formula>42735</formula>
    </cfRule>
  </conditionalFormatting>
  <conditionalFormatting sqref="C28">
    <cfRule type="notContainsBlanks" dxfId="2" priority="3">
      <formula>LEN(TRIM(C28))&gt;0</formula>
    </cfRule>
  </conditionalFormatting>
  <conditionalFormatting sqref="C17:C18">
    <cfRule type="notContainsBlanks" dxfId="1" priority="2">
      <formula>LEN(TRIM(C17))&gt;0</formula>
    </cfRule>
  </conditionalFormatting>
  <conditionalFormatting sqref="C17:C18">
    <cfRule type="cellIs" dxfId="0" priority="1" operator="between">
      <formula>42370</formula>
      <formula>42735</formula>
    </cfRule>
  </conditionalFormatting>
  <dataValidations disablePrompts="1" count="1">
    <dataValidation type="date" showInputMessage="1" showErrorMessage="1" sqref="C15:C16 C10:C12 C19:C27">
      <formula1>42370</formula1>
      <formula2>42735</formula2>
    </dataValidation>
  </dataValidations>
  <pageMargins left="0.5" right="0" top="0.75" bottom="0" header="0.3" footer="0.3"/>
  <pageSetup scale="75" fitToHeight="0" orientation="landscape" verticalDpi="0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CA~Mar2016</vt:lpstr>
      <vt:lpstr>'CA~Mar2016'!Print_Area</vt:lpstr>
      <vt:lpstr>'CA~Mar2016'!Print_Titles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2018-03-05T08:17:09Z</dcterms:modified>
</cp:coreProperties>
</file>