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ACO Files\MACO FILES\Full Disclosure Reports - DILG\DILG Reports\Unliquidated Cash Advances\"/>
    </mc:Choice>
  </mc:AlternateContent>
  <bookViews>
    <workbookView xWindow="0" yWindow="0" windowWidth="23040" windowHeight="9060"/>
  </bookViews>
  <sheets>
    <sheet name="CA~Sep2015" sheetId="1" r:id="rId1"/>
    <sheet name="Sheet1" sheetId="2" r:id="rId2"/>
  </sheets>
  <definedNames>
    <definedName name="_xlnm._FilterDatabase" localSheetId="0" hidden="1">'CA~Sep2015'!$A$15:$K$39</definedName>
    <definedName name="_xlnm.Print_Area" localSheetId="0">'CA~Sep2015'!$A$10:$K$39</definedName>
    <definedName name="_xlnm.Print_Titles" localSheetId="0">'CA~Sep2015'!$1:$8</definedName>
  </definedNames>
  <calcPr calcId="162913" calcMode="manual"/>
</workbook>
</file>

<file path=xl/calcChain.xml><?xml version="1.0" encoding="utf-8"?>
<calcChain xmlns="http://schemas.openxmlformats.org/spreadsheetml/2006/main">
  <c r="G31" i="1" l="1"/>
  <c r="F27" i="1"/>
  <c r="G23" i="1"/>
  <c r="F22" i="1"/>
  <c r="F21" i="1"/>
  <c r="H14" i="1"/>
  <c r="H15" i="1"/>
  <c r="H16" i="1"/>
  <c r="H17" i="1"/>
  <c r="H18" i="1"/>
  <c r="H19" i="1"/>
  <c r="H20" i="1"/>
  <c r="H13" i="1"/>
  <c r="G11" i="1"/>
  <c r="G12" i="1"/>
  <c r="G10" i="1"/>
  <c r="C32" i="1" l="1"/>
  <c r="C28" i="1"/>
  <c r="C24" i="1"/>
  <c r="C33" i="1" l="1"/>
  <c r="G33" i="1"/>
  <c r="J33" i="1"/>
  <c r="I33" i="1"/>
  <c r="H33" i="1"/>
  <c r="F33" i="1"/>
  <c r="K33" i="1"/>
</calcChain>
</file>

<file path=xl/sharedStrings.xml><?xml version="1.0" encoding="utf-8"?>
<sst xmlns="http://schemas.openxmlformats.org/spreadsheetml/2006/main" count="109" uniqueCount="67">
  <si>
    <t>FDP Form 12- Unliquidated Cash Advances</t>
  </si>
  <si>
    <t>MUNICIPAL GOVERNMENT OF GLORIA</t>
  </si>
  <si>
    <t>UNLIQUIDATED CASH ADVANCES</t>
  </si>
  <si>
    <t>Name of Debtor</t>
  </si>
  <si>
    <t>Position/ Designation</t>
  </si>
  <si>
    <t>Amount</t>
  </si>
  <si>
    <t>Date Granted</t>
  </si>
  <si>
    <t>Purpose</t>
  </si>
  <si>
    <t>Aging of CA balance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</si>
  <si>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</si>
  <si>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</si>
  <si>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</si>
  <si>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</si>
  <si>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</si>
  <si>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</si>
  <si>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</si>
  <si>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</si>
  <si>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TOTAL</t>
  </si>
  <si>
    <t>Certified Correct:</t>
  </si>
  <si>
    <t>RODERICK B. LOGDAT</t>
  </si>
  <si>
    <t>Municipal Accountant</t>
  </si>
  <si>
    <t xml:space="preserve"> </t>
  </si>
  <si>
    <t>Nick Orlando M. Jamilla</t>
  </si>
  <si>
    <t>George Voltaire P. Alvarez</t>
  </si>
  <si>
    <t>Teotimo F. Fampulme, Jr.</t>
  </si>
  <si>
    <t>Eleuterio H.  Roldan</t>
  </si>
  <si>
    <t>CA for TEV in Camarines Sur to attend PCl 1st Quarterly National Executive Officers- National Board Meeting (PCl-CLLEP) March 4-6, 2015.</t>
  </si>
  <si>
    <t>Crispin J. Bawasanta</t>
  </si>
  <si>
    <t>CA for TEV in Davao City to Attend 2015 Local Legislative Education Proggram on June 10-12, 2015</t>
  </si>
  <si>
    <t>Mario U. Perez</t>
  </si>
  <si>
    <t>Ramon V. Jarabe III</t>
  </si>
  <si>
    <t>Rogelio L. del Rosario</t>
  </si>
  <si>
    <t>CA payment for miscallaneous expenses to the winning bidder used in the socialization as part of the Program during Employees Day 2015 At. Baguio City</t>
  </si>
  <si>
    <t>CA for TEV in Quezon City to attend Training Workshop on Government Procurement Act. June 1-3, 2015</t>
  </si>
  <si>
    <t>Rodolfo S. Dapito</t>
  </si>
  <si>
    <t>Manulito S. Rodriguez</t>
  </si>
  <si>
    <t>Kareen M. Macabiog</t>
  </si>
  <si>
    <t xml:space="preserve">Audit Group: </t>
  </si>
  <si>
    <t>Cluster/Audit Team:</t>
  </si>
  <si>
    <t xml:space="preserve">Name of LGU/Agency: </t>
  </si>
  <si>
    <t xml:space="preserve">Name of Report:  </t>
  </si>
  <si>
    <t>Name of 
Accountable Officer</t>
  </si>
  <si>
    <t>Purpose of Cash Advance</t>
  </si>
  <si>
    <t>GENERAL FUND ACCOUNT</t>
  </si>
  <si>
    <t>Atanacio M. Toledo, Jr.</t>
  </si>
  <si>
    <t xml:space="preserve">CA for TEV in Cebu City to do the post Qualification at Conequip Philippines Inc. </t>
  </si>
  <si>
    <t>Balance as of September 30, 2015</t>
  </si>
  <si>
    <t>Joybby Lynley H. Jamilla</t>
  </si>
  <si>
    <t>CA for the purchase of Motor Vehicles Spare Parts Mun. Ambulance SHU 935</t>
  </si>
  <si>
    <t>Gerardo L. Miciano</t>
  </si>
  <si>
    <t xml:space="preserve">CA to be used during High Angle Training </t>
  </si>
  <si>
    <t>Leticia M. Mondragon</t>
  </si>
  <si>
    <t>CA for TEV in Camp Vicente Lim Canlubang Laguna to attend turn over Ceremony of New Patrol w/ Mun. Mayor August 16, 2015</t>
  </si>
  <si>
    <t>GF SUB-TOTAL</t>
  </si>
  <si>
    <t>SPECIAL EDUCATION FUND</t>
  </si>
  <si>
    <t>CA to be used during trainings of Athletes for unit meet on October 22-23, 2015.</t>
  </si>
  <si>
    <t>SEF SUB-TOTAL</t>
  </si>
  <si>
    <t>KALAHI-CIDSS FUND</t>
  </si>
  <si>
    <t>PHILHEALTH FUND</t>
  </si>
  <si>
    <t>CA to defray Food Expenses for Capability Building</t>
  </si>
  <si>
    <t>PHF SUB-TOTAL</t>
  </si>
  <si>
    <t>GRAND TOTAL</t>
  </si>
  <si>
    <t>GENERAL FUND</t>
  </si>
  <si>
    <t>As of September 30, 2015</t>
  </si>
  <si>
    <t>GF Sub-Total</t>
  </si>
  <si>
    <t>SEF Sub-Total</t>
  </si>
  <si>
    <t>PHF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</si>
</sst>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1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164" fontId="6" fillId="0" borderId="0" xfId="1" applyFont="1" applyFill="1"/>
    <xf numFmtId="164" fontId="2" fillId="0" borderId="0" xfId="1" applyFont="1" applyFill="1" applyAlignment="1">
      <alignment horizontal="right"/>
    </xf>
    <xf numFmtId="164" fontId="7" fillId="0" borderId="1" xfId="1" applyFont="1" applyFill="1" applyBorder="1" applyAlignment="1">
      <alignment horizontal="center" wrapText="1"/>
    </xf>
    <xf numFmtId="164" fontId="7" fillId="0" borderId="7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164" fontId="3" fillId="0" borderId="9" xfId="1" applyFont="1" applyFill="1" applyBorder="1" applyAlignment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3" fillId="0" borderId="1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164" fontId="7" fillId="0" borderId="12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64" fontId="7" fillId="0" borderId="1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3" fillId="0" borderId="0" xfId="1" applyNumberFormat="1" applyFont="1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4" fontId="3" fillId="0" borderId="0" xfId="0" applyNumberFormat="1" applyFont="1" applyFill="1"/>
    <xf numFmtId="0" fontId="11" fillId="0" borderId="8" xfId="0" applyFont="1" applyFill="1" applyBorder="1" applyAlignment="1">
      <alignment horizontal="left" vertical="center" wrapText="1"/>
    </xf>
    <xf numFmtId="14" fontId="11" fillId="0" borderId="9" xfId="0" applyNumberFormat="1" applyFont="1" applyFill="1" applyBorder="1" applyAlignment="1">
      <alignment horizontal="left" vertical="center" wrapText="1"/>
    </xf>
    <xf numFmtId="164" fontId="11" fillId="0" borderId="9" xfId="1" applyFont="1" applyFill="1" applyBorder="1" applyAlignment="1">
      <alignment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164" fontId="11" fillId="0" borderId="10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14" fontId="8" fillId="2" borderId="9" xfId="0" applyNumberFormat="1" applyFont="1" applyFill="1" applyBorder="1" applyAlignment="1">
      <alignment horizontal="left" vertical="center" wrapText="1"/>
    </xf>
    <xf numFmtId="164" fontId="8" fillId="2" borderId="9" xfId="1" applyFont="1" applyFill="1" applyBorder="1" applyAlignment="1">
      <alignment vertical="center"/>
    </xf>
    <xf numFmtId="14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164" fontId="8" fillId="2" borderId="10" xfId="1" applyFont="1" applyFill="1" applyBorder="1" applyAlignment="1">
      <alignment vertical="center"/>
    </xf>
    <xf numFmtId="14" fontId="11" fillId="0" borderId="0" xfId="0" applyNumberFormat="1" applyFont="1" applyFill="1" applyAlignment="1">
      <alignment vertical="center"/>
    </xf>
    <xf numFmtId="164" fontId="7" fillId="0" borderId="2" xfId="1" applyFont="1" applyFill="1" applyBorder="1" applyAlignment="1">
      <alignment horizontal="center" wrapText="1"/>
    </xf>
    <xf numFmtId="164" fontId="7" fillId="0" borderId="3" xfId="1" applyFont="1" applyFill="1" applyBorder="1" applyAlignment="1">
      <alignment horizontal="center" wrapText="1"/>
    </xf>
    <xf numFmtId="164" fontId="7" fillId="0" borderId="4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164" fontId="7" fillId="0" borderId="1" xfId="1" applyFont="1" applyFill="1" applyBorder="1" applyAlignment="1">
      <alignment horizontal="center" wrapText="1"/>
    </xf>
    <xf numFmtId="164" fontId="7" fillId="0" borderId="5" xfId="1" applyFont="1" applyFill="1" applyBorder="1" applyAlignment="1">
      <alignment horizontal="center" wrapText="1"/>
    </xf>
    <xf numFmtId="164" fontId="7" fillId="0" borderId="6" xfId="1" applyFont="1" applyFill="1" applyBorder="1" applyAlignment="1">
      <alignment horizontal="center" wrapText="1"/>
    </xf>
  </cellXfs>
  <cellStyles count="4">
    <cellStyle name="Comma" xfId="1" builtinId="3"/>
    <cellStyle name="Comma 2 2" xfId="2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3105150</xdr:colOff>
      <xdr:row>35</xdr:row>
      <xdr:rowOff>107158</xdr:rowOff>
    </xdr:from>
    <xdr:to>
      <xdr:col>6</xdr:col>
      <xdr:colOff>774477</xdr:colOff>
      <xdr:row>37</xdr:row>
      <xdr:rowOff>130971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4050508"/>
          <a:ext cx="1707927" cy="4048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827015</xdr:colOff>
      <xdr:row>5</xdr:row>
      <xdr:rowOff>1</xdr:rowOff>
    </xdr:to>
    <xdr:pic>
      <xdr:nvPicPr>
        <xdr:cNvPr id="3" name="Picture 2" descr="gloria logo transparen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1"/>
          <a:ext cx="82701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55"/>
  <sheetViews>
    <sheetView showGridLines="0" tabSelected="1" zoomScaleNormal="100" zoomScaleSheetLayoutView="80" workbookViewId="0">
      <pane xSplit="5" ySplit="8" topLeftCell="F9" activePane="bottomRight" state="frozen"/>
      <selection pane="topRight" activeCell="D1" sqref="D1"/>
      <selection pane="bottomLeft" activeCell="A9" sqref="A9"/>
      <selection pane="bottomRight" activeCell="A14" sqref="A14"/>
    </sheetView>
  </sheetViews>
  <sheetFormatPr defaultColWidth="9.109375" defaultRowHeight="13.8" x14ac:dyDescent="0.25"/>
  <cols>
    <col min="1" max="1" width="25.5546875" style="2" customWidth="1"/>
    <col min="2" max="2" width="31.5546875" style="2" hidden="1" customWidth="1"/>
    <col min="3" max="3" width="13.5546875" style="3" customWidth="1"/>
    <col min="4" max="4" width="10.44140625" style="2" customWidth="1"/>
    <col min="5" max="5" width="47.88671875" style="2" customWidth="1"/>
    <col min="6" max="6" width="12.6640625" style="3" customWidth="1"/>
    <col min="7" max="7" width="12.33203125" style="3" customWidth="1"/>
    <col min="8" max="8" width="13" style="3" customWidth="1"/>
    <col min="9" max="10" width="10.5546875" style="3" customWidth="1"/>
    <col min="11" max="11" width="11.33203125" style="3" customWidth="1"/>
    <col min="12" max="12" width="10.6640625" style="2" bestFit="1" customWidth="1"/>
    <col min="13" max="16384" width="9.109375" style="2"/>
  </cols>
  <sheetData>
    <row r="1" spans="1:12" x14ac:dyDescent="0.25">
      <c r="A1" s="1" t="s">
        <v>0</v>
      </c>
    </row>
    <row r="2" spans="1:12" s="5" customFormat="1" ht="2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5" customFormat="1" ht="2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21" x14ac:dyDescent="0.4">
      <c r="A4" s="4" t="s">
        <v>63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6" x14ac:dyDescent="0.3">
      <c r="A5" s="6"/>
      <c r="B5" s="6"/>
      <c r="C5" s="7"/>
      <c r="D5" s="6"/>
      <c r="E5" s="6"/>
      <c r="F5" s="7"/>
      <c r="G5" s="7"/>
      <c r="H5" s="7"/>
      <c r="I5" s="7"/>
      <c r="J5" s="8"/>
      <c r="K5" s="7"/>
    </row>
    <row r="6" spans="1:12" ht="15.6" x14ac:dyDescent="0.3">
      <c r="A6" s="50" t="s">
        <v>3</v>
      </c>
      <c r="B6" s="50" t="s">
        <v>4</v>
      </c>
      <c r="C6" s="53" t="s">
        <v>5</v>
      </c>
      <c r="D6" s="50" t="s">
        <v>6</v>
      </c>
      <c r="E6" s="50" t="s">
        <v>7</v>
      </c>
      <c r="F6" s="47" t="s">
        <v>8</v>
      </c>
      <c r="G6" s="48"/>
      <c r="H6" s="48"/>
      <c r="I6" s="48"/>
      <c r="J6" s="48"/>
      <c r="K6" s="49"/>
    </row>
    <row r="7" spans="1:12" ht="15.6" x14ac:dyDescent="0.3">
      <c r="A7" s="51"/>
      <c r="B7" s="51"/>
      <c r="C7" s="54"/>
      <c r="D7" s="51"/>
      <c r="E7" s="51"/>
      <c r="F7" s="47" t="s">
        <v>9</v>
      </c>
      <c r="G7" s="48"/>
      <c r="H7" s="49"/>
      <c r="I7" s="47" t="s">
        <v>10</v>
      </c>
      <c r="J7" s="48"/>
      <c r="K7" s="49"/>
    </row>
    <row r="8" spans="1:12" ht="31.2" x14ac:dyDescent="0.3">
      <c r="A8" s="52"/>
      <c r="B8" s="52"/>
      <c r="C8" s="55"/>
      <c r="D8" s="52"/>
      <c r="E8" s="52"/>
      <c r="F8" s="9" t="s">
        <v>11</v>
      </c>
      <c r="G8" s="9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31"/>
    </row>
    <row r="9" spans="1:12" s="38" customFormat="1" ht="14.4" x14ac:dyDescent="0.3">
      <c r="A9" s="32" t="s">
        <v>62</v>
      </c>
      <c r="B9" s="33"/>
      <c r="C9" s="34"/>
      <c r="D9" s="35"/>
      <c r="E9" s="36"/>
      <c r="F9" s="34"/>
      <c r="G9" s="34"/>
      <c r="H9" s="34"/>
      <c r="I9" s="34"/>
      <c r="J9" s="34"/>
      <c r="K9" s="37"/>
      <c r="L9" s="46"/>
    </row>
    <row r="10" spans="1:12" s="17" customFormat="1" ht="27.6" x14ac:dyDescent="0.3">
      <c r="A10" s="11" t="s">
        <v>44</v>
      </c>
      <c r="B10" s="12"/>
      <c r="C10" s="13">
        <v>10700</v>
      </c>
      <c r="D10" s="14">
        <v>42188</v>
      </c>
      <c r="E10" s="15" t="s">
        <v>45</v>
      </c>
      <c r="F10" s="13"/>
      <c r="G10" s="13">
        <f>C10</f>
        <v>10700</v>
      </c>
      <c r="H10" s="13"/>
      <c r="I10" s="13"/>
      <c r="J10" s="13"/>
      <c r="K10" s="16"/>
    </row>
    <row r="11" spans="1:12" s="17" customFormat="1" ht="27.6" x14ac:dyDescent="0.3">
      <c r="A11" s="11" t="s">
        <v>35</v>
      </c>
      <c r="B11" s="12"/>
      <c r="C11" s="13">
        <v>10700</v>
      </c>
      <c r="D11" s="14">
        <v>42188</v>
      </c>
      <c r="E11" s="15" t="s">
        <v>45</v>
      </c>
      <c r="F11" s="13"/>
      <c r="G11" s="13">
        <f t="shared" ref="G11:G12" si="0">C11</f>
        <v>10700</v>
      </c>
      <c r="H11" s="13"/>
      <c r="I11" s="13"/>
      <c r="J11" s="13"/>
      <c r="K11" s="16"/>
    </row>
    <row r="12" spans="1:12" s="17" customFormat="1" ht="27.6" x14ac:dyDescent="0.3">
      <c r="A12" s="11" t="s">
        <v>34</v>
      </c>
      <c r="B12" s="12"/>
      <c r="C12" s="13">
        <v>10700</v>
      </c>
      <c r="D12" s="14">
        <v>42188</v>
      </c>
      <c r="E12" s="15" t="s">
        <v>45</v>
      </c>
      <c r="F12" s="13"/>
      <c r="G12" s="13">
        <f t="shared" si="0"/>
        <v>10700</v>
      </c>
      <c r="H12" s="13"/>
      <c r="I12" s="13"/>
      <c r="J12" s="13"/>
      <c r="K12" s="16"/>
    </row>
    <row r="13" spans="1:12" s="17" customFormat="1" ht="27.6" x14ac:dyDescent="0.3">
      <c r="A13" s="11" t="s">
        <v>27</v>
      </c>
      <c r="B13" s="12"/>
      <c r="C13" s="13">
        <v>24360.5</v>
      </c>
      <c r="D13" s="14">
        <v>42164</v>
      </c>
      <c r="E13" s="15" t="s">
        <v>28</v>
      </c>
      <c r="F13" s="13"/>
      <c r="G13" s="13"/>
      <c r="H13" s="13">
        <f>C13</f>
        <v>24360.5</v>
      </c>
      <c r="I13" s="13"/>
      <c r="J13" s="13"/>
      <c r="K13" s="16"/>
    </row>
    <row r="14" spans="1:12" s="17" customFormat="1" ht="27.6" x14ac:dyDescent="0.3">
      <c r="A14" s="11" t="s">
        <v>29</v>
      </c>
      <c r="B14" s="12"/>
      <c r="C14" s="13">
        <v>24360.5</v>
      </c>
      <c r="D14" s="14">
        <v>42164</v>
      </c>
      <c r="E14" s="15" t="s">
        <v>28</v>
      </c>
      <c r="F14" s="13"/>
      <c r="G14" s="13"/>
      <c r="H14" s="13">
        <f t="shared" ref="H14:H20" si="1">C14</f>
        <v>24360.5</v>
      </c>
      <c r="I14" s="13"/>
      <c r="J14" s="13"/>
      <c r="K14" s="16"/>
    </row>
    <row r="15" spans="1:12" s="17" customFormat="1" ht="27.6" x14ac:dyDescent="0.3">
      <c r="A15" s="11" t="s">
        <v>23</v>
      </c>
      <c r="B15" s="12"/>
      <c r="C15" s="13">
        <v>23360.5</v>
      </c>
      <c r="D15" s="14">
        <v>42164</v>
      </c>
      <c r="E15" s="15" t="s">
        <v>28</v>
      </c>
      <c r="F15" s="13"/>
      <c r="G15" s="13"/>
      <c r="H15" s="13">
        <f t="shared" si="1"/>
        <v>23360.5</v>
      </c>
      <c r="I15" s="13"/>
      <c r="J15" s="13"/>
      <c r="K15" s="16"/>
    </row>
    <row r="16" spans="1:12" s="17" customFormat="1" ht="27.6" x14ac:dyDescent="0.3">
      <c r="A16" s="11" t="s">
        <v>30</v>
      </c>
      <c r="B16" s="12"/>
      <c r="C16" s="13">
        <v>24360.5</v>
      </c>
      <c r="D16" s="14">
        <v>42164</v>
      </c>
      <c r="E16" s="15" t="s">
        <v>28</v>
      </c>
      <c r="F16" s="13"/>
      <c r="G16" s="13"/>
      <c r="H16" s="13">
        <f t="shared" si="1"/>
        <v>24360.5</v>
      </c>
      <c r="I16" s="13"/>
      <c r="J16" s="13"/>
      <c r="K16" s="16"/>
    </row>
    <row r="17" spans="1:11" s="17" customFormat="1" ht="27.6" x14ac:dyDescent="0.3">
      <c r="A17" s="11" t="s">
        <v>22</v>
      </c>
      <c r="B17" s="12"/>
      <c r="C17" s="13">
        <v>24360.5</v>
      </c>
      <c r="D17" s="14">
        <v>42164</v>
      </c>
      <c r="E17" s="15" t="s">
        <v>28</v>
      </c>
      <c r="F17" s="13"/>
      <c r="G17" s="13"/>
      <c r="H17" s="13">
        <f t="shared" si="1"/>
        <v>24360.5</v>
      </c>
      <c r="I17" s="13"/>
      <c r="J17" s="13"/>
      <c r="K17" s="16"/>
    </row>
    <row r="18" spans="1:11" s="17" customFormat="1" ht="41.4" x14ac:dyDescent="0.3">
      <c r="A18" s="11" t="s">
        <v>31</v>
      </c>
      <c r="B18" s="12"/>
      <c r="C18" s="13">
        <v>46960</v>
      </c>
      <c r="D18" s="14">
        <v>42157</v>
      </c>
      <c r="E18" s="15" t="s">
        <v>32</v>
      </c>
      <c r="F18" s="13"/>
      <c r="G18" s="13"/>
      <c r="H18" s="13">
        <f t="shared" si="1"/>
        <v>46960</v>
      </c>
      <c r="I18" s="13"/>
      <c r="J18" s="13"/>
      <c r="K18" s="16"/>
    </row>
    <row r="19" spans="1:11" s="17" customFormat="1" ht="41.4" x14ac:dyDescent="0.3">
      <c r="A19" s="11" t="s">
        <v>25</v>
      </c>
      <c r="B19" s="12"/>
      <c r="C19" s="13">
        <v>9600</v>
      </c>
      <c r="D19" s="14">
        <v>42151</v>
      </c>
      <c r="E19" s="15" t="s">
        <v>33</v>
      </c>
      <c r="F19" s="13"/>
      <c r="G19" s="13"/>
      <c r="H19" s="13">
        <f t="shared" si="1"/>
        <v>9600</v>
      </c>
      <c r="I19" s="13"/>
      <c r="J19" s="13"/>
      <c r="K19" s="16"/>
    </row>
    <row r="20" spans="1:11" s="17" customFormat="1" ht="41.4" x14ac:dyDescent="0.3">
      <c r="A20" s="11" t="s">
        <v>24</v>
      </c>
      <c r="B20" s="12"/>
      <c r="C20" s="13">
        <v>3500</v>
      </c>
      <c r="D20" s="14">
        <v>42058</v>
      </c>
      <c r="E20" s="15" t="s">
        <v>26</v>
      </c>
      <c r="F20" s="13"/>
      <c r="G20" s="13"/>
      <c r="H20" s="13">
        <f t="shared" si="1"/>
        <v>3500</v>
      </c>
      <c r="I20" s="13"/>
      <c r="J20" s="13"/>
      <c r="K20" s="16"/>
    </row>
    <row r="21" spans="1:11" s="17" customFormat="1" ht="27.6" x14ac:dyDescent="0.3">
      <c r="A21" s="11" t="s">
        <v>47</v>
      </c>
      <c r="B21" s="12"/>
      <c r="C21" s="13">
        <v>30000</v>
      </c>
      <c r="D21" s="14">
        <v>42275</v>
      </c>
      <c r="E21" s="15" t="s">
        <v>48</v>
      </c>
      <c r="F21" s="13">
        <f>C21</f>
        <v>30000</v>
      </c>
      <c r="G21" s="13"/>
      <c r="H21" s="13"/>
      <c r="I21" s="13"/>
      <c r="J21" s="13"/>
      <c r="K21" s="16"/>
    </row>
    <row r="22" spans="1:11" s="17" customFormat="1" x14ac:dyDescent="0.3">
      <c r="A22" s="11" t="s">
        <v>49</v>
      </c>
      <c r="B22" s="12"/>
      <c r="C22" s="13">
        <v>56000</v>
      </c>
      <c r="D22" s="14">
        <v>42251</v>
      </c>
      <c r="E22" s="15" t="s">
        <v>50</v>
      </c>
      <c r="F22" s="13">
        <f>C22</f>
        <v>56000</v>
      </c>
      <c r="G22" s="13"/>
      <c r="H22" s="13"/>
      <c r="I22" s="13"/>
      <c r="J22" s="13"/>
      <c r="K22" s="16"/>
    </row>
    <row r="23" spans="1:11" s="17" customFormat="1" ht="41.4" x14ac:dyDescent="0.3">
      <c r="A23" s="11" t="s">
        <v>51</v>
      </c>
      <c r="B23" s="12"/>
      <c r="C23" s="13">
        <v>100</v>
      </c>
      <c r="D23" s="14">
        <v>42230</v>
      </c>
      <c r="E23" s="15" t="s">
        <v>52</v>
      </c>
      <c r="F23" s="13"/>
      <c r="G23" s="13">
        <f>C23</f>
        <v>100</v>
      </c>
      <c r="H23" s="13"/>
      <c r="I23" s="13"/>
      <c r="J23" s="13"/>
      <c r="K23" s="16"/>
    </row>
    <row r="24" spans="1:11" s="24" customFormat="1" x14ac:dyDescent="0.3">
      <c r="A24" s="40" t="s">
        <v>64</v>
      </c>
      <c r="B24" s="41"/>
      <c r="C24" s="42">
        <f>SUM(C10:C23)</f>
        <v>299062.5</v>
      </c>
      <c r="D24" s="43"/>
      <c r="E24" s="44"/>
      <c r="F24" s="42"/>
      <c r="G24" s="42"/>
      <c r="H24" s="42"/>
      <c r="I24" s="42"/>
      <c r="J24" s="42"/>
      <c r="K24" s="45"/>
    </row>
    <row r="25" spans="1:11" s="17" customFormat="1" x14ac:dyDescent="0.3">
      <c r="A25" s="11"/>
      <c r="B25" s="12"/>
      <c r="C25" s="13"/>
      <c r="D25" s="14"/>
      <c r="E25" s="15"/>
      <c r="F25" s="13"/>
      <c r="G25" s="13"/>
      <c r="H25" s="13"/>
      <c r="I25" s="13"/>
      <c r="J25" s="13"/>
      <c r="K25" s="16"/>
    </row>
    <row r="26" spans="1:11" s="38" customFormat="1" ht="14.4" x14ac:dyDescent="0.3">
      <c r="A26" s="39" t="s">
        <v>54</v>
      </c>
      <c r="B26" s="33"/>
      <c r="C26" s="34"/>
      <c r="D26" s="35"/>
      <c r="E26" s="36"/>
      <c r="F26" s="34"/>
      <c r="G26" s="34"/>
      <c r="H26" s="34"/>
      <c r="I26" s="34"/>
      <c r="J26" s="34"/>
      <c r="K26" s="37"/>
    </row>
    <row r="27" spans="1:11" s="17" customFormat="1" ht="27.6" x14ac:dyDescent="0.3">
      <c r="A27" s="11" t="s">
        <v>36</v>
      </c>
      <c r="B27" s="12"/>
      <c r="C27" s="13">
        <v>120000</v>
      </c>
      <c r="D27" s="14">
        <v>42275</v>
      </c>
      <c r="E27" s="15" t="s">
        <v>55</v>
      </c>
      <c r="F27" s="13">
        <f>C27</f>
        <v>120000</v>
      </c>
      <c r="G27" s="13"/>
      <c r="H27" s="13"/>
      <c r="I27" s="13"/>
      <c r="J27" s="13"/>
      <c r="K27" s="16"/>
    </row>
    <row r="28" spans="1:11" s="24" customFormat="1" x14ac:dyDescent="0.3">
      <c r="A28" s="40" t="s">
        <v>65</v>
      </c>
      <c r="B28" s="41"/>
      <c r="C28" s="42">
        <f>SUM(C27)</f>
        <v>120000</v>
      </c>
      <c r="D28" s="43"/>
      <c r="E28" s="44"/>
      <c r="F28" s="42"/>
      <c r="G28" s="42"/>
      <c r="H28" s="42"/>
      <c r="I28" s="42"/>
      <c r="J28" s="42"/>
      <c r="K28" s="45"/>
    </row>
    <row r="29" spans="1:11" s="17" customFormat="1" x14ac:dyDescent="0.3">
      <c r="A29" s="11"/>
      <c r="B29" s="12"/>
      <c r="C29" s="13"/>
      <c r="D29" s="14"/>
      <c r="E29" s="15"/>
      <c r="F29" s="13"/>
      <c r="G29" s="13"/>
      <c r="H29" s="13"/>
      <c r="I29" s="13"/>
      <c r="J29" s="13"/>
      <c r="K29" s="16"/>
    </row>
    <row r="30" spans="1:11" s="38" customFormat="1" ht="14.4" x14ac:dyDescent="0.3">
      <c r="A30" s="39" t="s">
        <v>58</v>
      </c>
      <c r="B30" s="33"/>
      <c r="C30" s="34"/>
      <c r="D30" s="35"/>
      <c r="E30" s="36"/>
      <c r="F30" s="34"/>
      <c r="G30" s="34"/>
      <c r="H30" s="34"/>
      <c r="I30" s="34"/>
      <c r="J30" s="34"/>
      <c r="K30" s="37"/>
    </row>
    <row r="31" spans="1:11" s="17" customFormat="1" x14ac:dyDescent="0.3">
      <c r="A31" s="11" t="s">
        <v>36</v>
      </c>
      <c r="B31" s="12"/>
      <c r="C31" s="13">
        <v>44950</v>
      </c>
      <c r="D31" s="14">
        <v>42233</v>
      </c>
      <c r="E31" s="15" t="s">
        <v>59</v>
      </c>
      <c r="F31" s="13"/>
      <c r="G31" s="13">
        <f>C31</f>
        <v>44950</v>
      </c>
      <c r="H31" s="13"/>
      <c r="I31" s="13"/>
      <c r="J31" s="13"/>
      <c r="K31" s="16"/>
    </row>
    <row r="32" spans="1:11" s="24" customFormat="1" x14ac:dyDescent="0.3">
      <c r="A32" s="40" t="s">
        <v>66</v>
      </c>
      <c r="B32" s="41"/>
      <c r="C32" s="42">
        <f>SUM(C31)</f>
        <v>44950</v>
      </c>
      <c r="D32" s="43"/>
      <c r="E32" s="44"/>
      <c r="F32" s="42"/>
      <c r="G32" s="42"/>
      <c r="H32" s="42"/>
      <c r="I32" s="42"/>
      <c r="J32" s="42"/>
      <c r="K32" s="45"/>
    </row>
    <row r="33" spans="1:224" s="24" customFormat="1" ht="24.75" customHeight="1" thickBot="1" x14ac:dyDescent="0.35">
      <c r="A33" s="18" t="s">
        <v>17</v>
      </c>
      <c r="B33" s="19"/>
      <c r="C33" s="20">
        <f>C24+C28+C32</f>
        <v>464012.5</v>
      </c>
      <c r="D33" s="21"/>
      <c r="E33" s="19"/>
      <c r="F33" s="20">
        <f>SUM(F10:F32)</f>
        <v>206000</v>
      </c>
      <c r="G33" s="20">
        <f>SUM(G10:G32)</f>
        <v>77150</v>
      </c>
      <c r="H33" s="20">
        <f>SUM(H10:H32)</f>
        <v>180862.5</v>
      </c>
      <c r="I33" s="20">
        <f>SUM(I10:I32)</f>
        <v>0</v>
      </c>
      <c r="J33" s="20">
        <f>SUM(J10:J32)</f>
        <v>0</v>
      </c>
      <c r="K33" s="22">
        <f>SUM(K15:K32)</f>
        <v>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</row>
    <row r="34" spans="1:224" ht="16.2" thickTop="1" x14ac:dyDescent="0.3">
      <c r="A34" s="6"/>
      <c r="B34" s="6"/>
      <c r="C34" s="7"/>
      <c r="D34" s="6"/>
      <c r="E34" s="6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</row>
    <row r="35" spans="1:224" x14ac:dyDescent="0.25">
      <c r="A35" s="26"/>
      <c r="C35" s="2"/>
      <c r="F35" s="27" t="s">
        <v>18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</row>
    <row r="36" spans="1:224" x14ac:dyDescent="0.25">
      <c r="C36" s="2"/>
      <c r="K36" s="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</row>
    <row r="37" spans="1:224" x14ac:dyDescent="0.25">
      <c r="C37" s="2"/>
      <c r="K37" s="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</row>
    <row r="38" spans="1:224" x14ac:dyDescent="0.25">
      <c r="C38" s="2"/>
      <c r="F38" s="28" t="s">
        <v>19</v>
      </c>
      <c r="K38" s="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</row>
    <row r="39" spans="1:224" x14ac:dyDescent="0.25">
      <c r="C39" s="2"/>
      <c r="F39" s="2" t="s">
        <v>20</v>
      </c>
      <c r="K39" s="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</row>
    <row r="40" spans="1:224" x14ac:dyDescent="0.25">
      <c r="B40" s="29"/>
      <c r="C40" s="30"/>
      <c r="K40" s="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</row>
    <row r="41" spans="1:224" x14ac:dyDescent="0.25">
      <c r="K41" s="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</row>
    <row r="42" spans="1:224" x14ac:dyDescent="0.25">
      <c r="K42" s="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</row>
    <row r="43" spans="1:224" x14ac:dyDescent="0.25">
      <c r="E43" s="2" t="s">
        <v>21</v>
      </c>
      <c r="K43" s="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</row>
    <row r="44" spans="1:224" x14ac:dyDescent="0.25">
      <c r="K44" s="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</row>
    <row r="45" spans="1:224" x14ac:dyDescent="0.25">
      <c r="K45" s="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</row>
    <row r="46" spans="1:224" x14ac:dyDescent="0.25">
      <c r="K46" s="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</row>
    <row r="47" spans="1:224" x14ac:dyDescent="0.25">
      <c r="K47" s="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</row>
    <row r="48" spans="1:224" x14ac:dyDescent="0.25">
      <c r="K48" s="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</row>
    <row r="49" spans="11:224" x14ac:dyDescent="0.25">
      <c r="K49" s="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</row>
    <row r="50" spans="11:224" x14ac:dyDescent="0.25">
      <c r="K50" s="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</row>
    <row r="51" spans="11:224" x14ac:dyDescent="0.25"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</row>
    <row r="52" spans="11:224" x14ac:dyDescent="0.25"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</row>
    <row r="53" spans="11:224" x14ac:dyDescent="0.25"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</row>
    <row r="54" spans="11:224" x14ac:dyDescent="0.25"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</row>
    <row r="55" spans="11:224" x14ac:dyDescent="0.25"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</row>
  </sheetData>
  <mergeCells count="8">
    <mergeCell ref="F6:K6"/>
    <mergeCell ref="F7:H7"/>
    <mergeCell ref="I7:K7"/>
    <mergeCell ref="A6:A8"/>
    <mergeCell ref="B6:B8"/>
    <mergeCell ref="C6:C8"/>
    <mergeCell ref="D6:D8"/>
    <mergeCell ref="E6:E8"/>
  </mergeCells>
  <printOptions horizontalCentered="1"/>
  <pageMargins left="0.25" right="0.25" top="0.25" bottom="0.3" header="0.13" footer="0.3"/>
  <pageSetup scale="75" orientation="landscape" blackAndWhite="1" verticalDpi="0" r:id="rId1"/>
  <headerFooter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26" sqref="A26"/>
    </sheetView>
  </sheetViews>
  <sheetFormatPr defaultRowHeight="14.4" x14ac:dyDescent="0.3"/>
  <cols>
    <col min="1" max="1" width="23.88671875" customWidth="1"/>
    <col min="2" max="2" width="33.5546875" customWidth="1"/>
    <col min="3" max="3" width="21.109375" customWidth="1"/>
  </cols>
  <sheetData>
    <row r="2" spans="1:4" x14ac:dyDescent="0.3">
      <c r="A2" t="s">
        <v>37</v>
      </c>
    </row>
    <row r="3" spans="1:4" x14ac:dyDescent="0.3">
      <c r="A3" t="s">
        <v>38</v>
      </c>
    </row>
    <row r="4" spans="1:4" x14ac:dyDescent="0.3">
      <c r="A4" t="s">
        <v>39</v>
      </c>
    </row>
    <row r="5" spans="1:4" x14ac:dyDescent="0.3">
      <c r="A5" t="s">
        <v>40</v>
      </c>
    </row>
    <row r="7" spans="1:4" x14ac:dyDescent="0.3">
      <c r="A7" t="s">
        <v>41</v>
      </c>
      <c r="B7" t="s">
        <v>42</v>
      </c>
      <c r="C7" t="s">
        <v>6</v>
      </c>
      <c r="D7" t="s">
        <v>46</v>
      </c>
    </row>
    <row r="9" spans="1:4" x14ac:dyDescent="0.3">
      <c r="A9" t="s">
        <v>43</v>
      </c>
    </row>
    <row r="10" spans="1:4" x14ac:dyDescent="0.3">
      <c r="A10" t="s">
        <v>44</v>
      </c>
      <c r="B10" t="s">
        <v>45</v>
      </c>
      <c r="C10">
        <v>42188</v>
      </c>
      <c r="D10">
        <v>10700</v>
      </c>
    </row>
    <row r="11" spans="1:4" x14ac:dyDescent="0.3">
      <c r="A11" t="s">
        <v>35</v>
      </c>
      <c r="B11" t="s">
        <v>45</v>
      </c>
      <c r="C11">
        <v>42188</v>
      </c>
      <c r="D11">
        <v>10700</v>
      </c>
    </row>
    <row r="12" spans="1:4" x14ac:dyDescent="0.3">
      <c r="A12" t="s">
        <v>34</v>
      </c>
      <c r="B12" t="s">
        <v>45</v>
      </c>
      <c r="C12">
        <v>42188</v>
      </c>
      <c r="D12">
        <v>10700</v>
      </c>
    </row>
    <row r="13" spans="1:4" x14ac:dyDescent="0.3">
      <c r="A13" t="s">
        <v>27</v>
      </c>
      <c r="B13" t="s">
        <v>28</v>
      </c>
      <c r="C13">
        <v>42164</v>
      </c>
      <c r="D13">
        <v>24360.5</v>
      </c>
    </row>
    <row r="14" spans="1:4" x14ac:dyDescent="0.3">
      <c r="A14" t="s">
        <v>29</v>
      </c>
      <c r="B14" t="s">
        <v>28</v>
      </c>
      <c r="C14">
        <v>42164</v>
      </c>
      <c r="D14">
        <v>24360.5</v>
      </c>
    </row>
    <row r="15" spans="1:4" x14ac:dyDescent="0.3">
      <c r="A15" t="s">
        <v>23</v>
      </c>
      <c r="B15" t="s">
        <v>28</v>
      </c>
      <c r="C15">
        <v>42164</v>
      </c>
      <c r="D15">
        <v>23360.5</v>
      </c>
    </row>
    <row r="16" spans="1:4" x14ac:dyDescent="0.3">
      <c r="A16" t="s">
        <v>30</v>
      </c>
      <c r="B16" t="s">
        <v>28</v>
      </c>
      <c r="C16">
        <v>42164</v>
      </c>
      <c r="D16">
        <v>24360.5</v>
      </c>
    </row>
    <row r="17" spans="1:4" x14ac:dyDescent="0.3">
      <c r="A17" t="s">
        <v>22</v>
      </c>
      <c r="B17" t="s">
        <v>28</v>
      </c>
      <c r="C17">
        <v>42164</v>
      </c>
      <c r="D17">
        <v>24360.5</v>
      </c>
    </row>
    <row r="18" spans="1:4" x14ac:dyDescent="0.3">
      <c r="A18" t="s">
        <v>31</v>
      </c>
      <c r="B18" t="s">
        <v>32</v>
      </c>
      <c r="C18">
        <v>42157</v>
      </c>
      <c r="D18">
        <v>46960</v>
      </c>
    </row>
    <row r="19" spans="1:4" x14ac:dyDescent="0.3">
      <c r="A19" t="s">
        <v>25</v>
      </c>
      <c r="B19" t="s">
        <v>33</v>
      </c>
      <c r="C19">
        <v>42151</v>
      </c>
      <c r="D19">
        <v>9600</v>
      </c>
    </row>
    <row r="20" spans="1:4" x14ac:dyDescent="0.3">
      <c r="A20" t="s">
        <v>24</v>
      </c>
      <c r="B20" t="s">
        <v>26</v>
      </c>
      <c r="C20">
        <v>42058</v>
      </c>
      <c r="D20">
        <v>3500</v>
      </c>
    </row>
    <row r="21" spans="1:4" x14ac:dyDescent="0.3">
      <c r="A21" t="s">
        <v>47</v>
      </c>
      <c r="B21" t="s">
        <v>48</v>
      </c>
      <c r="C21">
        <v>42275</v>
      </c>
      <c r="D21">
        <v>30000</v>
      </c>
    </row>
    <row r="22" spans="1:4" x14ac:dyDescent="0.3">
      <c r="A22" t="s">
        <v>49</v>
      </c>
      <c r="B22" t="s">
        <v>50</v>
      </c>
      <c r="C22">
        <v>42251</v>
      </c>
      <c r="D22">
        <v>56000</v>
      </c>
    </row>
    <row r="23" spans="1:4" x14ac:dyDescent="0.3">
      <c r="A23" t="s">
        <v>51</v>
      </c>
      <c r="B23" t="s">
        <v>52</v>
      </c>
      <c r="C23">
        <v>42230</v>
      </c>
      <c r="D23">
        <v>100</v>
      </c>
    </row>
    <row r="24" spans="1:4" x14ac:dyDescent="0.3">
      <c r="A24" t="s">
        <v>53</v>
      </c>
      <c r="D24">
        <v>299062.5</v>
      </c>
    </row>
    <row r="25" spans="1:4" x14ac:dyDescent="0.3">
      <c r="A25" t="s">
        <v>54</v>
      </c>
    </row>
    <row r="26" spans="1:4" x14ac:dyDescent="0.3">
      <c r="A26" t="s">
        <v>36</v>
      </c>
      <c r="B26" t="s">
        <v>55</v>
      </c>
      <c r="C26">
        <v>42275</v>
      </c>
      <c r="D26">
        <v>120000</v>
      </c>
    </row>
    <row r="27" spans="1:4" x14ac:dyDescent="0.3">
      <c r="A27" t="s">
        <v>56</v>
      </c>
      <c r="D27">
        <v>120000</v>
      </c>
    </row>
    <row r="28" spans="1:4" x14ac:dyDescent="0.3">
      <c r="A28" t="s">
        <v>57</v>
      </c>
    </row>
    <row r="29" spans="1:4" x14ac:dyDescent="0.3">
      <c r="A29" t="s">
        <v>58</v>
      </c>
    </row>
    <row r="30" spans="1:4" x14ac:dyDescent="0.3">
      <c r="A30" t="s">
        <v>36</v>
      </c>
      <c r="B30" t="s">
        <v>59</v>
      </c>
      <c r="C30">
        <v>42233</v>
      </c>
      <c r="D30">
        <v>44950</v>
      </c>
    </row>
    <row r="31" spans="1:4" x14ac:dyDescent="0.3">
      <c r="A31" t="s">
        <v>60</v>
      </c>
      <c r="D31">
        <v>44950</v>
      </c>
    </row>
    <row r="32" spans="1:4" x14ac:dyDescent="0.3">
      <c r="A32" t="s">
        <v>61</v>
      </c>
      <c r="D32">
        <v>464012.5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CA~Sep2015</vt:lpstr>
      <vt:lpstr>Sheet1</vt:lpstr>
      <vt:lpstr>'CA~Sep2015'!Print_Area</vt:lpstr>
      <vt:lpstr>'CA~Sep2015'!Print_Titles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2015-07-29T01:42:30Z</cp:lastPrinted>
  <dcterms:created xsi:type="dcterms:W3CDTF">2015-02-28T10:52:22Z</dcterms:created>
  <dcterms:modified xsi:type="dcterms:W3CDTF">2018-03-06T01:45:57Z</dcterms:modified>
</cp:coreProperties>
</file>