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F:\Documents\MACO Files\MACO FILES\Working Papers 2017\Schedules 2017\DILG 2017\DILG Reports CY 2016\Quarterly Statements of Cash Flow\"/>
    </mc:Choice>
  </mc:AlternateContent>
  <bookViews>
    <workbookView xWindow="0" yWindow="0" windowWidth="23040" windowHeight="9060"/>
  </bookViews>
  <sheets>
    <sheet name="CashFlows.Comp" sheetId="1" r:id="rId1"/>
  </sheets>
  <externalReferences>
    <externalReference r:id="rId2"/>
  </externalReferences>
  <definedNames>
    <definedName name="_xlnm._FilterDatabase" localSheetId="0" hidden="1">'CashFlows.Comp'!$A$1:$H$86</definedName>
    <definedName name="_xlnm.Print_Area" localSheetId="0">'CashFlows.Comp'!$A$1:$F$54</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3" i="1" l="1"/>
  <c r="F49" i="1"/>
  <c r="H49" i="1" s="1"/>
  <c r="H48" i="1"/>
  <c r="F48" i="1"/>
  <c r="H47" i="1"/>
  <c r="F44" i="1"/>
  <c r="H44" i="1" s="1"/>
  <c r="H43" i="1"/>
  <c r="F43" i="1"/>
  <c r="F38" i="1"/>
  <c r="H38" i="1" s="1"/>
  <c r="H37" i="1"/>
  <c r="H36" i="1"/>
  <c r="F35" i="1"/>
  <c r="H35" i="1" s="1"/>
  <c r="F34" i="1"/>
  <c r="H33" i="1"/>
  <c r="H30" i="1"/>
  <c r="F30" i="1"/>
  <c r="F29" i="1"/>
  <c r="H29" i="1" s="1"/>
  <c r="H28" i="1"/>
  <c r="F28" i="1"/>
  <c r="H27" i="1"/>
  <c r="F22" i="1"/>
  <c r="H22" i="1" s="1"/>
  <c r="F21" i="1"/>
  <c r="H21" i="1" s="1"/>
  <c r="F20" i="1"/>
  <c r="H20" i="1" s="1"/>
  <c r="F19" i="1"/>
  <c r="H19" i="1" s="1"/>
  <c r="H18" i="1"/>
  <c r="F15" i="1"/>
  <c r="H15" i="1" s="1"/>
  <c r="F14" i="1"/>
  <c r="H14" i="1" s="1"/>
  <c r="F13" i="1"/>
  <c r="H13" i="1" s="1"/>
  <c r="F12" i="1"/>
  <c r="H12" i="1" s="1"/>
  <c r="F11" i="1"/>
  <c r="H11" i="1" s="1"/>
  <c r="F10" i="1"/>
  <c r="H10" i="1" s="1"/>
  <c r="C5" i="1"/>
  <c r="F39" i="1" l="1"/>
  <c r="F45" i="1"/>
  <c r="F51" i="1" s="1"/>
  <c r="F31" i="1"/>
  <c r="F40" i="1" s="1"/>
  <c r="H34" i="1"/>
  <c r="F50" i="1"/>
  <c r="F16" i="1"/>
  <c r="F23" i="1"/>
  <c r="F24" i="1" l="1"/>
  <c r="F52" i="1" s="1"/>
  <c r="F54" i="1" s="1"/>
</calcChain>
</file>

<file path=xl/sharedStrings.xml><?xml version="1.0" encoding="utf-8"?>
<sst xmlns="http://schemas.openxmlformats.org/spreadsheetml/2006/main" count="109" uniqueCount="78">
  <si>
    <t>MUNICIPAL GOVERNMENT OF GLORIA</t>
  </si>
  <si>
    <t>CONSOLIDATED BALANCE</t>
  </si>
  <si>
    <t>STATEMENT OF CONDENSED CASH FLOWS</t>
  </si>
  <si>
    <t>Note</t>
  </si>
  <si>
    <t>Cash Flows from Operating Activities</t>
  </si>
  <si>
    <t>Cash Inflows</t>
  </si>
  <si>
    <t xml:space="preserve">                                           </t>
  </si>
  <si>
    <t>Collection from taxpayers</t>
  </si>
  <si>
    <t>Share from Internal Revenue Allotment</t>
  </si>
  <si>
    <t>Receipts from business/service income</t>
  </si>
  <si>
    <t>Interest Income</t>
  </si>
  <si>
    <t>Dividend Income</t>
  </si>
  <si>
    <t>Other Receipts</t>
  </si>
  <si>
    <t>Total Cash Inflows</t>
  </si>
  <si>
    <t>Cash Outflows</t>
  </si>
  <si>
    <t>Payment of expenses</t>
  </si>
  <si>
    <t>Payments to suppliers and creditors</t>
  </si>
  <si>
    <t>Payments to employees</t>
  </si>
  <si>
    <t>Interest Expense</t>
  </si>
  <si>
    <t>Other Expenses</t>
  </si>
  <si>
    <t>Total Cash Outflows</t>
  </si>
  <si>
    <t>Net Cash  Flows from Operating  Activities</t>
  </si>
  <si>
    <t>Cash Flows from Investing Activities</t>
  </si>
  <si>
    <t>Proceeds from Sale of Investment Property</t>
  </si>
  <si>
    <t>Proceeds from Sale/Disposal of Property, Plant and Equipment</t>
  </si>
  <si>
    <t>Proceeds from Sale of Non-Current Investments</t>
  </si>
  <si>
    <t>Collection of Principal on loans to other entities</t>
  </si>
  <si>
    <t>Purchase/Construction of Investment Property</t>
  </si>
  <si>
    <t>Purchase/Construction of Property, Plant and Equipment</t>
  </si>
  <si>
    <t>Investment</t>
  </si>
  <si>
    <t>Purchase of Bearer  Biological Assets</t>
  </si>
  <si>
    <t>Purchase of Intangible Assets</t>
  </si>
  <si>
    <t>Grant of Loans</t>
  </si>
  <si>
    <r>
      <t xml:space="preserve">
                                                                                                                                                                                                                        </t>
    </r>
    <r>
      <rPr>
        <b/>
        <sz val="12"/>
        <color indexed="8"/>
        <rFont val="Times New Roman"/>
        <family val="1"/>
      </rPr>
      <t>Annex</t>
    </r>
    <r>
      <rPr>
        <sz val="12"/>
        <rFont val="Times New Roman"/>
        <family val="1"/>
      </rPr>
      <t xml:space="preserve">  </t>
    </r>
    <r>
      <rPr>
        <b/>
        <sz val="12"/>
        <color indexed="8"/>
        <rFont val="Times New Roman"/>
        <family val="1"/>
      </rPr>
      <t>E</t>
    </r>
  </si>
  <si>
    <t>Net Cash  Flows from Investing Activities</t>
  </si>
  <si>
    <t>Cash Flows from Financing Activities</t>
  </si>
  <si>
    <t>Proceeds from Issuance of Bonds</t>
  </si>
  <si>
    <t>Proceeds from Loans</t>
  </si>
  <si>
    <t>Payment of Long-Term Liabilities</t>
  </si>
  <si>
    <t>Retirement/Redemption of debt securities</t>
  </si>
  <si>
    <t>Payment of loan amortization</t>
  </si>
  <si>
    <t>Net Cash  Flows from Financing  Activities</t>
  </si>
  <si>
    <t>Total Cash Provided  by Operating, Investing and Financing Activities</t>
  </si>
  <si>
    <t>Add: Cash at the Beginning of the year</t>
  </si>
  <si>
    <t>Cash Balance at the End of the Year</t>
  </si>
  <si>
    <t xml:space="preserve">                                                          </t>
  </si>
  <si>
    <r>
      <rPr>
        <b/>
        <sz val="12"/>
        <color indexed="8"/>
        <rFont val="Times New Roman"/>
        <family val="1"/>
      </rPr>
      <t>(</t>
    </r>
    <r>
      <rPr>
        <sz val="12"/>
        <rFont val="Times New Roman"/>
        <family val="1"/>
      </rPr>
      <t xml:space="preserve"> </t>
    </r>
    <r>
      <rPr>
        <b/>
        <sz val="12"/>
        <color indexed="8"/>
        <rFont val="Times New Roman"/>
        <family val="1"/>
      </rPr>
      <t>Reminder</t>
    </r>
    <r>
      <rPr>
        <sz val="12"/>
        <rFont val="Times New Roman"/>
        <family val="1"/>
      </rPr>
      <t xml:space="preserve"> </t>
    </r>
    <r>
      <rPr>
        <b/>
        <sz val="12"/>
        <color indexed="8"/>
        <rFont val="Times New Roman"/>
        <family val="1"/>
      </rPr>
      <t>to</t>
    </r>
    <r>
      <rPr>
        <sz val="12"/>
        <rFont val="Times New Roman"/>
        <family val="1"/>
      </rPr>
      <t xml:space="preserve"> </t>
    </r>
    <r>
      <rPr>
        <b/>
        <sz val="12"/>
        <color indexed="8"/>
        <rFont val="Times New Roman"/>
        <family val="1"/>
      </rPr>
      <t>the</t>
    </r>
    <r>
      <rPr>
        <sz val="12"/>
        <rFont val="Times New Roman"/>
        <family val="1"/>
      </rPr>
      <t xml:space="preserve"> </t>
    </r>
    <r>
      <rPr>
        <b/>
        <sz val="12"/>
        <color indexed="8"/>
        <rFont val="Times New Roman"/>
        <family val="1"/>
      </rPr>
      <t>Accountant</t>
    </r>
    <r>
      <rPr>
        <sz val="12"/>
        <rFont val="Times New Roman"/>
        <family val="1"/>
      </rPr>
      <t xml:space="preserve"> </t>
    </r>
    <r>
      <rPr>
        <b/>
        <sz val="12"/>
        <color indexed="8"/>
        <rFont val="Times New Roman"/>
        <family val="1"/>
      </rPr>
      <t>-</t>
    </r>
    <r>
      <rPr>
        <sz val="12"/>
        <rFont val="Times New Roman"/>
        <family val="1"/>
      </rPr>
      <t xml:space="preserve"> </t>
    </r>
    <r>
      <rPr>
        <b/>
        <sz val="12"/>
        <color indexed="8"/>
        <rFont val="Times New Roman"/>
        <family val="1"/>
      </rPr>
      <t>paragraph</t>
    </r>
    <r>
      <rPr>
        <sz val="12"/>
        <rFont val="Times New Roman"/>
        <family val="1"/>
      </rPr>
      <t xml:space="preserve"> </t>
    </r>
    <r>
      <rPr>
        <b/>
        <sz val="12"/>
        <color indexed="8"/>
        <rFont val="Times New Roman"/>
        <family val="1"/>
      </rPr>
      <t>39</t>
    </r>
    <r>
      <rPr>
        <sz val="12"/>
        <rFont val="Times New Roman"/>
        <family val="1"/>
      </rPr>
      <t xml:space="preserve">  </t>
    </r>
    <r>
      <rPr>
        <b/>
        <sz val="12"/>
        <color indexed="8"/>
        <rFont val="Times New Roman"/>
        <family val="1"/>
      </rPr>
      <t>of</t>
    </r>
    <r>
      <rPr>
        <sz val="12"/>
        <rFont val="Times New Roman"/>
        <family val="1"/>
      </rPr>
      <t xml:space="preserve"> </t>
    </r>
    <r>
      <rPr>
        <b/>
        <sz val="12"/>
        <color indexed="8"/>
        <rFont val="Times New Roman"/>
        <family val="1"/>
      </rPr>
      <t>PPSAS</t>
    </r>
    <r>
      <rPr>
        <sz val="12"/>
        <rFont val="Times New Roman"/>
        <family val="1"/>
      </rPr>
      <t xml:space="preserve"> </t>
    </r>
    <r>
      <rPr>
        <b/>
        <sz val="12"/>
        <color indexed="8"/>
        <rFont val="Times New Roman"/>
        <family val="1"/>
      </rPr>
      <t>2</t>
    </r>
    <r>
      <rPr>
        <sz val="12"/>
        <rFont val="Times New Roman"/>
        <family val="1"/>
      </rPr>
      <t xml:space="preserve">  </t>
    </r>
    <r>
      <rPr>
        <b/>
        <sz val="12"/>
        <color indexed="8"/>
        <rFont val="Times New Roman"/>
        <family val="1"/>
      </rPr>
      <t>–</t>
    </r>
    <r>
      <rPr>
        <sz val="12"/>
        <rFont val="Times New Roman"/>
        <family val="1"/>
      </rPr>
      <t xml:space="preserve">  </t>
    </r>
    <r>
      <rPr>
        <b/>
        <sz val="12"/>
        <color indexed="8"/>
        <rFont val="Times New Roman"/>
        <family val="1"/>
      </rPr>
      <t>The</t>
    </r>
    <r>
      <rPr>
        <sz val="12"/>
        <rFont val="Times New Roman"/>
        <family val="1"/>
      </rPr>
      <t xml:space="preserve"> </t>
    </r>
    <r>
      <rPr>
        <b/>
        <sz val="12"/>
        <color indexed="8"/>
        <rFont val="Times New Roman"/>
        <family val="1"/>
      </rPr>
      <t>unrealized</t>
    </r>
    <r>
      <rPr>
        <sz val="12"/>
        <rFont val="Times New Roman"/>
        <family val="1"/>
      </rPr>
      <t xml:space="preserve"> </t>
    </r>
    <r>
      <rPr>
        <b/>
        <sz val="12"/>
        <color indexed="8"/>
        <rFont val="Times New Roman"/>
        <family val="1"/>
      </rPr>
      <t>gain</t>
    </r>
    <r>
      <rPr>
        <sz val="12"/>
        <rFont val="Times New Roman"/>
        <family val="1"/>
      </rPr>
      <t xml:space="preserve"> </t>
    </r>
    <r>
      <rPr>
        <b/>
        <sz val="12"/>
        <color indexed="8"/>
        <rFont val="Times New Roman"/>
        <family val="1"/>
      </rPr>
      <t>or</t>
    </r>
    <r>
      <rPr>
        <sz val="12"/>
        <rFont val="Times New Roman"/>
        <family val="1"/>
      </rPr>
      <t xml:space="preserve"> </t>
    </r>
    <r>
      <rPr>
        <b/>
        <sz val="12"/>
        <color indexed="8"/>
        <rFont val="Times New Roman"/>
        <family val="1"/>
      </rPr>
      <t>loss</t>
    </r>
    <r>
      <rPr>
        <sz val="12"/>
        <rFont val="Times New Roman"/>
        <family val="1"/>
      </rPr>
      <t xml:space="preserve"> </t>
    </r>
    <r>
      <rPr>
        <b/>
        <sz val="12"/>
        <color indexed="8"/>
        <rFont val="Times New Roman"/>
        <family val="1"/>
      </rPr>
      <t>arising</t>
    </r>
    <r>
      <rPr>
        <sz val="12"/>
        <rFont val="Times New Roman"/>
        <family val="1"/>
      </rPr>
      <t xml:space="preserve"> </t>
    </r>
    <r>
      <rPr>
        <b/>
        <sz val="12"/>
        <color indexed="8"/>
        <rFont val="Times New Roman"/>
        <family val="1"/>
      </rPr>
      <t>from</t>
    </r>
    <r>
      <rPr>
        <sz val="12"/>
        <rFont val="Times New Roman"/>
        <family val="1"/>
      </rPr>
      <t xml:space="preserve"> </t>
    </r>
    <r>
      <rPr>
        <b/>
        <sz val="12"/>
        <color indexed="8"/>
        <rFont val="Times New Roman"/>
        <family val="1"/>
      </rPr>
      <t>changes</t>
    </r>
  </si>
  <si>
    <r>
      <t xml:space="preserve"> </t>
    </r>
    <r>
      <rPr>
        <b/>
        <sz val="12"/>
        <color indexed="8"/>
        <rFont val="Times New Roman"/>
        <family val="1"/>
      </rPr>
      <t>in</t>
    </r>
    <r>
      <rPr>
        <sz val="12"/>
        <rFont val="Times New Roman"/>
        <family val="1"/>
      </rPr>
      <t xml:space="preserve"> </t>
    </r>
    <r>
      <rPr>
        <b/>
        <sz val="12"/>
        <color indexed="8"/>
        <rFont val="Times New Roman"/>
        <family val="1"/>
      </rPr>
      <t>foreign</t>
    </r>
    <r>
      <rPr>
        <sz val="12"/>
        <rFont val="Times New Roman"/>
        <family val="1"/>
      </rPr>
      <t xml:space="preserve"> </t>
    </r>
    <r>
      <rPr>
        <b/>
        <sz val="12"/>
        <color indexed="8"/>
        <rFont val="Times New Roman"/>
        <family val="1"/>
      </rPr>
      <t>currency</t>
    </r>
    <r>
      <rPr>
        <sz val="12"/>
        <rFont val="Times New Roman"/>
        <family val="1"/>
      </rPr>
      <t xml:space="preserve"> </t>
    </r>
    <r>
      <rPr>
        <b/>
        <sz val="12"/>
        <color indexed="8"/>
        <rFont val="Times New Roman"/>
        <family val="1"/>
      </rPr>
      <t>exchange</t>
    </r>
    <r>
      <rPr>
        <sz val="12"/>
        <rFont val="Times New Roman"/>
        <family val="1"/>
      </rPr>
      <t xml:space="preserve"> </t>
    </r>
    <r>
      <rPr>
        <b/>
        <sz val="12"/>
        <color indexed="8"/>
        <rFont val="Times New Roman"/>
        <family val="1"/>
      </rPr>
      <t>rate</t>
    </r>
    <r>
      <rPr>
        <sz val="12"/>
        <rFont val="Times New Roman"/>
        <family val="1"/>
      </rPr>
      <t xml:space="preserve"> </t>
    </r>
    <r>
      <rPr>
        <b/>
        <sz val="12"/>
        <color indexed="8"/>
        <rFont val="Times New Roman"/>
        <family val="1"/>
      </rPr>
      <t>shall</t>
    </r>
    <r>
      <rPr>
        <sz val="12"/>
        <rFont val="Times New Roman"/>
        <family val="1"/>
      </rPr>
      <t xml:space="preserve"> </t>
    </r>
    <r>
      <rPr>
        <b/>
        <sz val="12"/>
        <color indexed="8"/>
        <rFont val="Times New Roman"/>
        <family val="1"/>
      </rPr>
      <t>be</t>
    </r>
    <r>
      <rPr>
        <sz val="12"/>
        <rFont val="Times New Roman"/>
        <family val="1"/>
      </rPr>
      <t xml:space="preserve">  </t>
    </r>
    <r>
      <rPr>
        <b/>
        <sz val="12"/>
        <color indexed="8"/>
        <rFont val="Times New Roman"/>
        <family val="1"/>
      </rPr>
      <t>presented</t>
    </r>
    <r>
      <rPr>
        <sz val="12"/>
        <rFont val="Times New Roman"/>
        <family val="1"/>
      </rPr>
      <t xml:space="preserve"> </t>
    </r>
    <r>
      <rPr>
        <b/>
        <sz val="12"/>
        <color indexed="8"/>
        <rFont val="Times New Roman"/>
        <family val="1"/>
      </rPr>
      <t>after</t>
    </r>
    <r>
      <rPr>
        <sz val="12"/>
        <rFont val="Times New Roman"/>
        <family val="1"/>
      </rPr>
      <t xml:space="preserve"> </t>
    </r>
    <r>
      <rPr>
        <b/>
        <sz val="12"/>
        <color indexed="8"/>
        <rFont val="Times New Roman"/>
        <family val="1"/>
      </rPr>
      <t>the</t>
    </r>
    <r>
      <rPr>
        <sz val="12"/>
        <rFont val="Times New Roman"/>
        <family val="1"/>
      </rPr>
      <t xml:space="preserve"> </t>
    </r>
    <r>
      <rPr>
        <b/>
        <sz val="12"/>
        <color indexed="8"/>
        <rFont val="Times New Roman"/>
        <family val="1"/>
      </rPr>
      <t>total</t>
    </r>
    <r>
      <rPr>
        <sz val="12"/>
        <rFont val="Times New Roman"/>
        <family val="1"/>
      </rPr>
      <t xml:space="preserve"> </t>
    </r>
    <r>
      <rPr>
        <b/>
        <sz val="12"/>
        <color indexed="8"/>
        <rFont val="Times New Roman"/>
        <family val="1"/>
      </rPr>
      <t>cash</t>
    </r>
    <r>
      <rPr>
        <sz val="12"/>
        <rFont val="Times New Roman"/>
        <family val="1"/>
      </rPr>
      <t xml:space="preserve"> </t>
    </r>
    <r>
      <rPr>
        <b/>
        <sz val="12"/>
        <color indexed="8"/>
        <rFont val="Times New Roman"/>
        <family val="1"/>
      </rPr>
      <t>provided</t>
    </r>
    <r>
      <rPr>
        <sz val="12"/>
        <rFont val="Times New Roman"/>
        <family val="1"/>
      </rPr>
      <t xml:space="preserve"> </t>
    </r>
    <r>
      <rPr>
        <b/>
        <sz val="12"/>
        <color indexed="8"/>
        <rFont val="Times New Roman"/>
        <family val="1"/>
      </rPr>
      <t>by</t>
    </r>
    <r>
      <rPr>
        <sz val="12"/>
        <rFont val="Times New Roman"/>
        <family val="1"/>
      </rPr>
      <t xml:space="preserve"> </t>
    </r>
    <r>
      <rPr>
        <b/>
        <sz val="12"/>
        <color indexed="8"/>
        <rFont val="Times New Roman"/>
        <family val="1"/>
      </rPr>
      <t>operating,</t>
    </r>
    <r>
      <rPr>
        <sz val="12"/>
        <rFont val="Times New Roman"/>
        <family val="1"/>
      </rPr>
      <t xml:space="preserve"> </t>
    </r>
    <r>
      <rPr>
        <b/>
        <sz val="12"/>
        <color indexed="8"/>
        <rFont val="Times New Roman"/>
        <family val="1"/>
      </rPr>
      <t>investing</t>
    </r>
    <r>
      <rPr>
        <sz val="12"/>
        <rFont val="Times New Roman"/>
        <family val="1"/>
      </rPr>
      <t xml:space="preserve"> </t>
    </r>
    <r>
      <rPr>
        <b/>
        <sz val="12"/>
        <color indexed="8"/>
        <rFont val="Times New Roman"/>
        <family val="1"/>
      </rPr>
      <t>and</t>
    </r>
    <r>
      <rPr>
        <sz val="12"/>
        <rFont val="Calibri"/>
        <family val="2"/>
      </rPr>
      <t xml:space="preserve">
</t>
    </r>
    <r>
      <rPr>
        <sz val="12"/>
        <rFont val="Times New Roman"/>
        <family val="1"/>
      </rPr>
      <t xml:space="preserve">                                    </t>
    </r>
    <r>
      <rPr>
        <b/>
        <sz val="12"/>
        <color indexed="8"/>
        <rFont val="Times New Roman"/>
        <family val="1"/>
      </rPr>
      <t>financing</t>
    </r>
    <r>
      <rPr>
        <sz val="12"/>
        <rFont val="Times New Roman"/>
        <family val="1"/>
      </rPr>
      <t xml:space="preserve"> </t>
    </r>
    <r>
      <rPr>
        <b/>
        <sz val="12"/>
        <color indexed="8"/>
        <rFont val="Times New Roman"/>
        <family val="1"/>
      </rPr>
      <t>activities</t>
    </r>
    <r>
      <rPr>
        <sz val="12"/>
        <rFont val="Times New Roman"/>
        <family val="1"/>
      </rPr>
      <t xml:space="preserve"> </t>
    </r>
    <r>
      <rPr>
        <b/>
        <sz val="12"/>
        <color indexed="8"/>
        <rFont val="Times New Roman"/>
        <family val="1"/>
      </rPr>
      <t>and</t>
    </r>
    <r>
      <rPr>
        <sz val="12"/>
        <rFont val="Times New Roman"/>
        <family val="1"/>
      </rPr>
      <t xml:space="preserve"> </t>
    </r>
    <r>
      <rPr>
        <b/>
        <sz val="12"/>
        <color indexed="8"/>
        <rFont val="Times New Roman"/>
        <family val="1"/>
      </rPr>
      <t>before</t>
    </r>
    <r>
      <rPr>
        <sz val="12"/>
        <rFont val="Times New Roman"/>
        <family val="1"/>
      </rPr>
      <t xml:space="preserve"> </t>
    </r>
    <r>
      <rPr>
        <b/>
        <sz val="12"/>
        <color indexed="8"/>
        <rFont val="Times New Roman"/>
        <family val="1"/>
      </rPr>
      <t>the</t>
    </r>
    <r>
      <rPr>
        <sz val="12"/>
        <rFont val="Times New Roman"/>
        <family val="1"/>
      </rPr>
      <t xml:space="preserve"> </t>
    </r>
    <r>
      <rPr>
        <b/>
        <sz val="12"/>
        <color indexed="8"/>
        <rFont val="Times New Roman"/>
        <family val="1"/>
      </rPr>
      <t>cash</t>
    </r>
    <r>
      <rPr>
        <sz val="12"/>
        <rFont val="Times New Roman"/>
        <family val="1"/>
      </rPr>
      <t xml:space="preserve">   </t>
    </r>
    <r>
      <rPr>
        <b/>
        <sz val="12"/>
        <color indexed="8"/>
        <rFont val="Times New Roman"/>
        <family val="1"/>
      </rPr>
      <t>and</t>
    </r>
    <r>
      <rPr>
        <sz val="12"/>
        <rFont val="Times New Roman"/>
        <family val="1"/>
      </rPr>
      <t xml:space="preserve"> </t>
    </r>
    <r>
      <rPr>
        <b/>
        <sz val="12"/>
        <color indexed="8"/>
        <rFont val="Times New Roman"/>
        <family val="1"/>
      </rPr>
      <t>cash</t>
    </r>
    <r>
      <rPr>
        <sz val="12"/>
        <rFont val="Times New Roman"/>
        <family val="1"/>
      </rPr>
      <t xml:space="preserve"> </t>
    </r>
    <r>
      <rPr>
        <b/>
        <sz val="12"/>
        <color indexed="8"/>
        <rFont val="Times New Roman"/>
        <family val="1"/>
      </rPr>
      <t>equivalent</t>
    </r>
    <r>
      <rPr>
        <sz val="12"/>
        <rFont val="Times New Roman"/>
        <family val="1"/>
      </rPr>
      <t xml:space="preserve"> </t>
    </r>
    <r>
      <rPr>
        <b/>
        <sz val="12"/>
        <color indexed="8"/>
        <rFont val="Times New Roman"/>
        <family val="1"/>
      </rPr>
      <t>balance</t>
    </r>
    <r>
      <rPr>
        <sz val="12"/>
        <rFont val="Times New Roman"/>
        <family val="1"/>
      </rPr>
      <t xml:space="preserve">  </t>
    </r>
    <r>
      <rPr>
        <b/>
        <sz val="12"/>
        <color indexed="8"/>
        <rFont val="Times New Roman"/>
        <family val="1"/>
      </rPr>
      <t>at</t>
    </r>
    <r>
      <rPr>
        <sz val="12"/>
        <rFont val="Times New Roman"/>
        <family val="1"/>
      </rPr>
      <t xml:space="preserve"> </t>
    </r>
    <r>
      <rPr>
        <b/>
        <sz val="12"/>
        <color indexed="8"/>
        <rFont val="Times New Roman"/>
        <family val="1"/>
      </rPr>
      <t>the</t>
    </r>
    <r>
      <rPr>
        <sz val="12"/>
        <rFont val="Times New Roman"/>
        <family val="1"/>
      </rPr>
      <t xml:space="preserve"> </t>
    </r>
    <r>
      <rPr>
        <b/>
        <sz val="12"/>
        <color indexed="8"/>
        <rFont val="Times New Roman"/>
        <family val="1"/>
      </rPr>
      <t>beginning</t>
    </r>
    <r>
      <rPr>
        <sz val="12"/>
        <rFont val="Times New Roman"/>
        <family val="1"/>
      </rPr>
      <t xml:space="preserve"> </t>
    </r>
    <r>
      <rPr>
        <b/>
        <sz val="12"/>
        <color indexed="8"/>
        <rFont val="Times New Roman"/>
        <family val="1"/>
      </rPr>
      <t>of</t>
    </r>
    <r>
      <rPr>
        <sz val="12"/>
        <rFont val="Times New Roman"/>
        <family val="1"/>
      </rPr>
      <t xml:space="preserve"> </t>
    </r>
    <r>
      <rPr>
        <b/>
        <sz val="12"/>
        <color indexed="8"/>
        <rFont val="Times New Roman"/>
        <family val="1"/>
      </rPr>
      <t>the</t>
    </r>
    <r>
      <rPr>
        <sz val="12"/>
        <rFont val="Times New Roman"/>
        <family val="1"/>
      </rPr>
      <t xml:space="preserve"> </t>
    </r>
    <r>
      <rPr>
        <b/>
        <sz val="12"/>
        <color indexed="8"/>
        <rFont val="Times New Roman"/>
        <family val="1"/>
      </rPr>
      <t>year)</t>
    </r>
  </si>
  <si>
    <t>Notes to Cash Flow Statement</t>
  </si>
  <si>
    <t>a)     Cash and Cash Equivalent</t>
  </si>
  <si>
    <t xml:space="preserve"> Cash and cash equivalents consist of cash on hand, balances with banks, and investment in time deposits. Cash and cash equivalents included in the cash flow statement comprise the following statement of financial position amounts:</t>
  </si>
  <si>
    <t xml:space="preserve">               (in thousands of currency units)</t>
  </si>
  <si>
    <t>Cash on hand and balances with banks</t>
  </si>
  <si>
    <r>
      <t xml:space="preserve">  </t>
    </r>
    <r>
      <rPr>
        <sz val="12"/>
        <color indexed="8"/>
        <rFont val="Times New Roman"/>
        <family val="1"/>
      </rPr>
      <t>xxx</t>
    </r>
    <r>
      <rPr>
        <sz val="12"/>
        <rFont val="Calibri"/>
        <family val="2"/>
      </rPr>
      <t xml:space="preserve">
</t>
    </r>
    <r>
      <rPr>
        <sz val="12"/>
        <rFont val="Times New Roman"/>
        <family val="1"/>
      </rPr>
      <t xml:space="preserve">  </t>
    </r>
    <r>
      <rPr>
        <sz val="9"/>
        <color indexed="8"/>
        <rFont val="Times New Roman"/>
        <family val="1"/>
      </rPr>
      <t/>
    </r>
  </si>
  <si>
    <r>
      <t xml:space="preserve">    </t>
    </r>
    <r>
      <rPr>
        <sz val="12"/>
        <color indexed="8"/>
        <rFont val="Times New Roman"/>
        <family val="1"/>
      </rPr>
      <t>xxx</t>
    </r>
    <r>
      <rPr>
        <sz val="12"/>
        <rFont val="Calibri"/>
        <family val="2"/>
      </rPr>
      <t xml:space="preserve">
</t>
    </r>
    <r>
      <rPr>
        <sz val="12"/>
        <rFont val="Times New Roman"/>
        <family val="1"/>
      </rPr>
      <t xml:space="preserve">    </t>
    </r>
    <r>
      <rPr>
        <sz val="9"/>
        <color indexed="8"/>
        <rFont val="Times New Roman"/>
        <family val="1"/>
      </rPr>
      <t/>
    </r>
  </si>
  <si>
    <t>Cash Equivalents</t>
  </si>
  <si>
    <t xml:space="preserve">  xxx</t>
  </si>
  <si>
    <t xml:space="preserve">   xxx</t>
  </si>
  <si>
    <t xml:space="preserve">    xxx</t>
  </si>
  <si>
    <t>The  entity  has  undrawn   borrowing  facilities  of    P000,  of  which  P000  must  be  used  in  infrastructure projects.</t>
  </si>
  <si>
    <t xml:space="preserve">  b)     Reconciliation of  Net Cash Flows from Operating Activities to  Surplus/(Deficit)</t>
  </si>
  <si>
    <t>Surplus/(Deficit)</t>
  </si>
  <si>
    <t>xxx</t>
  </si>
  <si>
    <r>
      <rPr>
        <sz val="12"/>
        <color indexed="8"/>
        <rFont val="Times New Roman"/>
        <family val="1"/>
      </rPr>
      <t>Non-cash</t>
    </r>
    <r>
      <rPr>
        <sz val="12"/>
        <rFont val="Times New Roman"/>
        <family val="1"/>
      </rPr>
      <t xml:space="preserve"> </t>
    </r>
    <r>
      <rPr>
        <sz val="12"/>
        <color indexed="8"/>
        <rFont val="Times New Roman"/>
        <family val="1"/>
      </rPr>
      <t>transactions</t>
    </r>
  </si>
  <si>
    <r>
      <t xml:space="preserve">   </t>
    </r>
    <r>
      <rPr>
        <sz val="12"/>
        <color indexed="8"/>
        <rFont val="Times New Roman"/>
        <family val="1"/>
      </rPr>
      <t>Depreciation</t>
    </r>
  </si>
  <si>
    <r>
      <t xml:space="preserve">  </t>
    </r>
    <r>
      <rPr>
        <sz val="12"/>
        <color indexed="8"/>
        <rFont val="Times New Roman"/>
        <family val="1"/>
      </rPr>
      <t>Amortization</t>
    </r>
    <r>
      <rPr>
        <sz val="12"/>
        <rFont val="Times New Roman"/>
        <family val="1"/>
      </rPr>
      <t xml:space="preserve"> </t>
    </r>
    <r>
      <rPr>
        <sz val="12"/>
        <color indexed="8"/>
        <rFont val="Times New Roman"/>
        <family val="1"/>
      </rPr>
      <t>of</t>
    </r>
    <r>
      <rPr>
        <sz val="12"/>
        <rFont val="Times New Roman"/>
        <family val="1"/>
      </rPr>
      <t xml:space="preserve"> </t>
    </r>
    <r>
      <rPr>
        <sz val="12"/>
        <color indexed="8"/>
        <rFont val="Times New Roman"/>
        <family val="1"/>
      </rPr>
      <t>Intangible</t>
    </r>
    <r>
      <rPr>
        <sz val="12"/>
        <rFont val="Times New Roman"/>
        <family val="1"/>
      </rPr>
      <t xml:space="preserve">  </t>
    </r>
    <r>
      <rPr>
        <sz val="12"/>
        <color indexed="8"/>
        <rFont val="Times New Roman"/>
        <family val="1"/>
      </rPr>
      <t>Assets</t>
    </r>
    <r>
      <rPr>
        <sz val="12"/>
        <rFont val="Calibri"/>
        <family val="2"/>
      </rPr>
      <t xml:space="preserve">
</t>
    </r>
    <r>
      <rPr>
        <sz val="12"/>
        <rFont val="Times New Roman"/>
        <family val="1"/>
      </rPr>
      <t xml:space="preserve">                                                                                  </t>
    </r>
  </si>
  <si>
    <t xml:space="preserve">  Impairment Loss</t>
  </si>
  <si>
    <r>
      <t xml:space="preserve">  </t>
    </r>
    <r>
      <rPr>
        <sz val="12"/>
        <color indexed="8"/>
        <rFont val="Times New Roman"/>
        <family val="1"/>
      </rPr>
      <t>Increase</t>
    </r>
    <r>
      <rPr>
        <sz val="12"/>
        <rFont val="Times New Roman"/>
        <family val="1"/>
      </rPr>
      <t xml:space="preserve"> </t>
    </r>
    <r>
      <rPr>
        <sz val="12"/>
        <color indexed="8"/>
        <rFont val="Times New Roman"/>
        <family val="1"/>
      </rPr>
      <t>in</t>
    </r>
    <r>
      <rPr>
        <sz val="12"/>
        <rFont val="Times New Roman"/>
        <family val="1"/>
      </rPr>
      <t xml:space="preserve"> </t>
    </r>
    <r>
      <rPr>
        <sz val="12"/>
        <color indexed="8"/>
        <rFont val="Times New Roman"/>
        <family val="1"/>
      </rPr>
      <t>payables</t>
    </r>
  </si>
  <si>
    <r>
      <t xml:space="preserve">  </t>
    </r>
    <r>
      <rPr>
        <sz val="12"/>
        <color indexed="8"/>
        <rFont val="Times New Roman"/>
        <family val="1"/>
      </rPr>
      <t>(Gains)</t>
    </r>
    <r>
      <rPr>
        <sz val="12"/>
        <rFont val="Times New Roman"/>
        <family val="1"/>
      </rPr>
      <t xml:space="preserve"> </t>
    </r>
    <r>
      <rPr>
        <sz val="12"/>
        <color indexed="8"/>
        <rFont val="Times New Roman"/>
        <family val="1"/>
      </rPr>
      <t>Losses</t>
    </r>
    <r>
      <rPr>
        <sz val="12"/>
        <rFont val="Times New Roman"/>
        <family val="1"/>
      </rPr>
      <t xml:space="preserve"> </t>
    </r>
    <r>
      <rPr>
        <sz val="12"/>
        <color indexed="8"/>
        <rFont val="Times New Roman"/>
        <family val="1"/>
      </rPr>
      <t>on</t>
    </r>
    <r>
      <rPr>
        <sz val="12"/>
        <rFont val="Times New Roman"/>
        <family val="1"/>
      </rPr>
      <t xml:space="preserve"> </t>
    </r>
    <r>
      <rPr>
        <sz val="12"/>
        <color indexed="8"/>
        <rFont val="Times New Roman"/>
        <family val="1"/>
      </rPr>
      <t>Sale</t>
    </r>
    <r>
      <rPr>
        <sz val="12"/>
        <rFont val="Times New Roman"/>
        <family val="1"/>
      </rPr>
      <t xml:space="preserve"> </t>
    </r>
    <r>
      <rPr>
        <sz val="12"/>
        <color indexed="8"/>
        <rFont val="Times New Roman"/>
        <family val="1"/>
      </rPr>
      <t>of</t>
    </r>
    <r>
      <rPr>
        <sz val="12"/>
        <rFont val="Times New Roman"/>
        <family val="1"/>
      </rPr>
      <t xml:space="preserve"> </t>
    </r>
    <r>
      <rPr>
        <sz val="12"/>
        <color indexed="8"/>
        <rFont val="Times New Roman"/>
        <family val="1"/>
      </rPr>
      <t>PPE</t>
    </r>
  </si>
  <si>
    <r>
      <t xml:space="preserve">  </t>
    </r>
    <r>
      <rPr>
        <sz val="12"/>
        <color indexed="8"/>
        <rFont val="Times New Roman"/>
        <family val="1"/>
      </rPr>
      <t>(Gains)</t>
    </r>
    <r>
      <rPr>
        <sz val="12"/>
        <rFont val="Times New Roman"/>
        <family val="1"/>
      </rPr>
      <t xml:space="preserve"> </t>
    </r>
    <r>
      <rPr>
        <sz val="12"/>
        <color indexed="8"/>
        <rFont val="Times New Roman"/>
        <family val="1"/>
      </rPr>
      <t>Losses</t>
    </r>
    <r>
      <rPr>
        <sz val="12"/>
        <rFont val="Times New Roman"/>
        <family val="1"/>
      </rPr>
      <t xml:space="preserve"> </t>
    </r>
    <r>
      <rPr>
        <sz val="12"/>
        <color indexed="8"/>
        <rFont val="Times New Roman"/>
        <family val="1"/>
      </rPr>
      <t>on</t>
    </r>
    <r>
      <rPr>
        <sz val="12"/>
        <rFont val="Times New Roman"/>
        <family val="1"/>
      </rPr>
      <t xml:space="preserve"> </t>
    </r>
    <r>
      <rPr>
        <sz val="12"/>
        <color indexed="8"/>
        <rFont val="Times New Roman"/>
        <family val="1"/>
      </rPr>
      <t>Sale</t>
    </r>
    <r>
      <rPr>
        <sz val="12"/>
        <rFont val="Times New Roman"/>
        <family val="1"/>
      </rPr>
      <t xml:space="preserve"> </t>
    </r>
    <r>
      <rPr>
        <sz val="12"/>
        <color indexed="8"/>
        <rFont val="Times New Roman"/>
        <family val="1"/>
      </rPr>
      <t>of</t>
    </r>
    <r>
      <rPr>
        <sz val="12"/>
        <rFont val="Times New Roman"/>
        <family val="1"/>
      </rPr>
      <t xml:space="preserve"> </t>
    </r>
    <r>
      <rPr>
        <sz val="12"/>
        <color indexed="8"/>
        <rFont val="Times New Roman"/>
        <family val="1"/>
      </rPr>
      <t>Investments</t>
    </r>
    <r>
      <rPr>
        <sz val="12"/>
        <rFont val="Calibri"/>
        <family val="2"/>
      </rPr>
      <t xml:space="preserve">
</t>
    </r>
    <r>
      <rPr>
        <sz val="12"/>
        <rFont val="Times New Roman"/>
        <family val="1"/>
      </rPr>
      <t xml:space="preserve">                                                                                  </t>
    </r>
  </si>
  <si>
    <t xml:space="preserve">  Increase in current assets</t>
  </si>
  <si>
    <t>(xxx)</t>
  </si>
  <si>
    <r>
      <t xml:space="preserve">  </t>
    </r>
    <r>
      <rPr>
        <sz val="12"/>
        <color indexed="8"/>
        <rFont val="Times New Roman"/>
        <family val="1"/>
      </rPr>
      <t>Increase</t>
    </r>
    <r>
      <rPr>
        <sz val="12"/>
        <rFont val="Times New Roman"/>
        <family val="1"/>
      </rPr>
      <t xml:space="preserve"> </t>
    </r>
    <r>
      <rPr>
        <sz val="12"/>
        <color indexed="8"/>
        <rFont val="Times New Roman"/>
        <family val="1"/>
      </rPr>
      <t>in</t>
    </r>
    <r>
      <rPr>
        <sz val="12"/>
        <rFont val="Times New Roman"/>
        <family val="1"/>
      </rPr>
      <t xml:space="preserve"> </t>
    </r>
    <r>
      <rPr>
        <sz val="12"/>
        <color indexed="8"/>
        <rFont val="Times New Roman"/>
        <family val="1"/>
      </rPr>
      <t>investments</t>
    </r>
    <r>
      <rPr>
        <sz val="12"/>
        <rFont val="Times New Roman"/>
        <family val="1"/>
      </rPr>
      <t xml:space="preserve"> </t>
    </r>
    <r>
      <rPr>
        <sz val="12"/>
        <color indexed="8"/>
        <rFont val="Times New Roman"/>
        <family val="1"/>
      </rPr>
      <t>due</t>
    </r>
    <r>
      <rPr>
        <sz val="12"/>
        <rFont val="Times New Roman"/>
        <family val="1"/>
      </rPr>
      <t xml:space="preserve"> </t>
    </r>
    <r>
      <rPr>
        <sz val="12"/>
        <color indexed="8"/>
        <rFont val="Times New Roman"/>
        <family val="1"/>
      </rPr>
      <t>to</t>
    </r>
    <r>
      <rPr>
        <sz val="12"/>
        <rFont val="Times New Roman"/>
        <family val="1"/>
      </rPr>
      <t xml:space="preserve"> </t>
    </r>
    <r>
      <rPr>
        <sz val="12"/>
        <color indexed="8"/>
        <rFont val="Times New Roman"/>
        <family val="1"/>
      </rPr>
      <t>revaluation</t>
    </r>
    <r>
      <rPr>
        <sz val="12"/>
        <rFont val="Calibri"/>
        <family val="2"/>
      </rPr>
      <t xml:space="preserve">
</t>
    </r>
    <r>
      <rPr>
        <sz val="9"/>
        <rFont val="Times New Roman"/>
        <family val="1"/>
      </rPr>
      <t/>
    </r>
  </si>
  <si>
    <t xml:space="preserve">  Increase in receivables</t>
  </si>
  <si>
    <r>
      <rPr>
        <b/>
        <sz val="12"/>
        <color indexed="8"/>
        <rFont val="Times New Roman"/>
        <family val="1"/>
      </rPr>
      <t>Net</t>
    </r>
    <r>
      <rPr>
        <b/>
        <sz val="12"/>
        <rFont val="Times New Roman"/>
        <family val="1"/>
      </rPr>
      <t xml:space="preserve"> </t>
    </r>
    <r>
      <rPr>
        <b/>
        <sz val="12"/>
        <color indexed="8"/>
        <rFont val="Times New Roman"/>
        <family val="1"/>
      </rPr>
      <t>Cash</t>
    </r>
    <r>
      <rPr>
        <b/>
        <sz val="12"/>
        <rFont val="Times New Roman"/>
        <family val="1"/>
      </rPr>
      <t xml:space="preserve">  </t>
    </r>
    <r>
      <rPr>
        <b/>
        <sz val="12"/>
        <color indexed="8"/>
        <rFont val="Times New Roman"/>
        <family val="1"/>
      </rPr>
      <t>from</t>
    </r>
    <r>
      <rPr>
        <b/>
        <sz val="12"/>
        <rFont val="Times New Roman"/>
        <family val="1"/>
      </rPr>
      <t xml:space="preserve"> </t>
    </r>
    <r>
      <rPr>
        <b/>
        <sz val="12"/>
        <color indexed="8"/>
        <rFont val="Times New Roman"/>
        <family val="1"/>
      </rPr>
      <t>Operating</t>
    </r>
    <r>
      <rPr>
        <b/>
        <sz val="12"/>
        <rFont val="Times New Roman"/>
        <family val="1"/>
      </rPr>
      <t xml:space="preserve"> </t>
    </r>
    <r>
      <rPr>
        <b/>
        <sz val="12"/>
        <color indexed="8"/>
        <rFont val="Times New Roman"/>
        <family val="1"/>
      </rPr>
      <t>Activities</t>
    </r>
  </si>
  <si>
    <t>Certified Correct:</t>
  </si>
  <si>
    <t>RODERICK B. LOGDAT</t>
  </si>
  <si>
    <t>Municipal Accountant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</si>
</sst>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_(* #,##0.00_);_(* \(#,##0.00\);_(* &quot;-&quot;??_);_(@_)"/>
    <numFmt numFmtId="166" formatCode="0_ "/>
  </numFmts>
  <fonts count="16" x14ac:knownFonts="1">
    <font>
      <sz val="11"/>
      <color theme="1"/>
      <name val="Calibri"/>
      <family val="2"/>
      <scheme val="minor"/>
    </font>
    <font>
      <sz val="11"/>
      <color theme="1"/>
      <name val="Calibri"/>
      <family val="2"/>
      <scheme val="minor"/>
    </font>
    <font>
      <sz val="10"/>
      <color indexed="8"/>
      <name val="Calibri"/>
      <family val="2"/>
    </font>
    <font>
      <sz val="12"/>
      <color indexed="8"/>
      <name val="Times New Roman"/>
      <family val="1"/>
    </font>
    <font>
      <b/>
      <sz val="16"/>
      <color theme="1"/>
      <name val="Times New Roman"/>
      <family val="1"/>
    </font>
    <font>
      <b/>
      <sz val="14"/>
      <color theme="1"/>
      <name val="Times New Roman"/>
      <family val="1"/>
    </font>
    <font>
      <b/>
      <sz val="12"/>
      <color indexed="8"/>
      <name val="Times New Roman"/>
      <family val="1"/>
    </font>
    <font>
      <b/>
      <u/>
      <sz val="12"/>
      <color indexed="8"/>
      <name val="Times New Roman"/>
      <family val="1"/>
    </font>
    <font>
      <sz val="12"/>
      <name val="Times New Roman"/>
      <family val="1"/>
    </font>
    <font>
      <b/>
      <sz val="12"/>
      <name val="Times New Roman"/>
      <family val="1"/>
    </font>
    <font>
      <sz val="12"/>
      <name val="Calibri"/>
      <family val="2"/>
    </font>
    <font>
      <sz val="12"/>
      <color indexed="8"/>
      <name val="Calibri"/>
      <family val="2"/>
    </font>
    <font>
      <i/>
      <sz val="12"/>
      <color indexed="8"/>
      <name val="Times New Roman"/>
      <family val="1"/>
    </font>
    <font>
      <sz val="9"/>
      <color indexed="8"/>
      <name val="Times New Roman"/>
      <family val="1"/>
    </font>
    <font>
      <u/>
      <sz val="12"/>
      <color indexed="8"/>
      <name val="Times New Roman"/>
      <family val="1"/>
    </font>
    <font>
      <sz val="9"/>
      <name val="Times New Roman"/>
      <family val="1"/>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165" fontId="1" fillId="0" borderId="0" applyFont="0" applyFill="0" applyBorder="0" applyAlignment="0" applyProtection="0"/>
    <xf numFmtId="0" fontId="2" fillId="0" borderId="0" applyNumberFormat="0" applyFill="0" applyBorder="0" applyProtection="0">
      <alignment horizontal="left" vertical="top" wrapText="1"/>
    </xf>
  </cellStyleXfs>
  <cellXfs count="65">
    <xf numFmtId="0" fontId="0" fillId="0" borderId="0" xfId="0"/>
    <xf numFmtId="0" fontId="3" fillId="0" borderId="0" xfId="2" applyFont="1" applyAlignment="1">
      <alignment horizontal="left" vertical="top"/>
    </xf>
    <xf numFmtId="0" fontId="3" fillId="0" borderId="0" xfId="2" applyFont="1" applyAlignment="1">
      <alignment horizontal="center" vertical="top"/>
    </xf>
    <xf numFmtId="165" fontId="3" fillId="0" borderId="0" xfId="1" applyFont="1" applyAlignment="1">
      <alignment vertical="top"/>
    </xf>
    <xf numFmtId="0" fontId="3" fillId="0" borderId="0" xfId="2" applyFont="1" applyAlignment="1">
      <alignment horizontal="right" vertical="top" wrapText="1"/>
    </xf>
    <xf numFmtId="0" fontId="3" fillId="0" borderId="0" xfId="2" applyFont="1" applyAlignment="1">
      <alignment horizontal="center" vertical="top" wrapText="1"/>
    </xf>
    <xf numFmtId="0" fontId="3" fillId="0" borderId="0" xfId="2" applyFont="1">
      <alignment horizontal="left" vertical="top" wrapText="1"/>
    </xf>
    <xf numFmtId="0" fontId="4" fillId="0" borderId="0" xfId="0" applyFont="1" applyFill="1" applyBorder="1" applyAlignment="1">
      <alignment horizontal="left" indent="4"/>
    </xf>
    <xf numFmtId="0" fontId="5" fillId="0" borderId="0" xfId="0" applyFont="1" applyFill="1" applyBorder="1" applyAlignment="1">
      <alignment horizontal="left" indent="4"/>
    </xf>
    <xf numFmtId="0" fontId="6" fillId="0" borderId="0" xfId="2" applyFont="1" applyAlignment="1">
      <alignment horizontal="left" vertical="top"/>
    </xf>
    <xf numFmtId="0" fontId="6" fillId="0" borderId="0" xfId="2" applyFont="1" applyAlignment="1">
      <alignment horizontal="center" vertical="top"/>
    </xf>
    <xf numFmtId="0" fontId="7" fillId="0" borderId="0" xfId="1" applyNumberFormat="1" applyFont="1" applyAlignment="1">
      <alignment horizontal="center" vertical="top"/>
    </xf>
    <xf numFmtId="0" fontId="6" fillId="0" borderId="0" xfId="2" applyFont="1" applyAlignment="1">
      <alignment horizontal="right" vertical="top" wrapText="1"/>
    </xf>
    <xf numFmtId="0" fontId="6" fillId="0" borderId="0" xfId="2" applyFont="1" applyAlignment="1">
      <alignment horizontal="center" vertical="top" wrapText="1"/>
    </xf>
    <xf numFmtId="0" fontId="6" fillId="0" borderId="0" xfId="2" applyFont="1">
      <alignment horizontal="left" vertical="top" wrapText="1"/>
    </xf>
    <xf numFmtId="164" fontId="3" fillId="0" borderId="0" xfId="1" applyNumberFormat="1" applyFont="1" applyAlignment="1">
      <alignment vertical="top"/>
    </xf>
    <xf numFmtId="165" fontId="3" fillId="0" borderId="0" xfId="1" applyFont="1" applyAlignment="1">
      <alignment horizontal="center" vertical="top"/>
    </xf>
    <xf numFmtId="165" fontId="6" fillId="0" borderId="1" xfId="1" applyFont="1" applyBorder="1" applyAlignment="1">
      <alignment vertical="top"/>
    </xf>
    <xf numFmtId="0" fontId="3" fillId="0" borderId="0" xfId="2" applyFont="1" applyAlignment="1">
      <alignment horizontal="left" wrapText="1"/>
    </xf>
    <xf numFmtId="0" fontId="6" fillId="0" borderId="0" xfId="2" applyFont="1" applyAlignment="1">
      <alignment horizontal="left"/>
    </xf>
    <xf numFmtId="0" fontId="3" fillId="0" borderId="0" xfId="2" applyFont="1" applyAlignment="1">
      <alignment horizontal="left"/>
    </xf>
    <xf numFmtId="165" fontId="3" fillId="0" borderId="0" xfId="1" applyFont="1" applyAlignment="1"/>
    <xf numFmtId="0" fontId="3" fillId="0" borderId="0" xfId="2" applyFont="1" applyAlignment="1">
      <alignment horizontal="right" wrapText="1"/>
    </xf>
    <xf numFmtId="0" fontId="3" fillId="0" borderId="0" xfId="2" applyFont="1" applyAlignment="1">
      <alignment horizontal="center" wrapText="1"/>
    </xf>
    <xf numFmtId="0" fontId="8" fillId="0" borderId="0" xfId="2" applyFont="1" applyAlignment="1">
      <alignment horizontal="left" vertical="top"/>
    </xf>
    <xf numFmtId="0" fontId="8" fillId="0" borderId="0" xfId="2" applyFont="1" applyAlignment="1">
      <alignment horizontal="left"/>
    </xf>
    <xf numFmtId="0" fontId="9" fillId="0" borderId="0" xfId="2" applyFont="1" applyAlignment="1">
      <alignment horizontal="left"/>
    </xf>
    <xf numFmtId="0" fontId="9" fillId="0" borderId="0" xfId="2" applyFont="1" applyAlignment="1">
      <alignment horizontal="left" vertical="top"/>
    </xf>
    <xf numFmtId="0" fontId="3" fillId="0" borderId="0" xfId="2" applyFont="1" applyAlignment="1">
      <alignment horizontal="left" vertical="center"/>
    </xf>
    <xf numFmtId="0" fontId="6" fillId="0" borderId="0" xfId="2" applyFont="1" applyAlignment="1">
      <alignment horizontal="left" vertical="center"/>
    </xf>
    <xf numFmtId="165" fontId="6" fillId="0" borderId="1" xfId="1" applyFont="1" applyBorder="1" applyAlignment="1">
      <alignment vertical="center"/>
    </xf>
    <xf numFmtId="0" fontId="3" fillId="0" borderId="0" xfId="2" applyFont="1" applyAlignment="1">
      <alignment horizontal="right" vertical="center" wrapText="1"/>
    </xf>
    <xf numFmtId="0" fontId="3" fillId="0" borderId="0" xfId="2" applyFont="1" applyAlignment="1">
      <alignment horizontal="center" vertical="center" wrapText="1"/>
    </xf>
    <xf numFmtId="0" fontId="3" fillId="0" borderId="0" xfId="2" applyFont="1" applyAlignment="1">
      <alignment horizontal="left" vertical="center" wrapText="1"/>
    </xf>
    <xf numFmtId="165" fontId="6" fillId="0" borderId="0" xfId="1" applyFont="1" applyAlignment="1">
      <alignment vertical="center"/>
    </xf>
    <xf numFmtId="164" fontId="6" fillId="0" borderId="2" xfId="1" applyNumberFormat="1" applyFont="1" applyBorder="1" applyAlignment="1">
      <alignment vertical="center"/>
    </xf>
    <xf numFmtId="0" fontId="8" fillId="0" borderId="0" xfId="2" applyFont="1" applyAlignment="1">
      <alignment horizontal="left" vertical="top" wrapText="1"/>
    </xf>
    <xf numFmtId="0" fontId="8" fillId="0" borderId="0" xfId="2" applyFont="1" applyAlignment="1">
      <alignment horizontal="center" vertical="top" wrapText="1"/>
    </xf>
    <xf numFmtId="165" fontId="8" fillId="0" borderId="0" xfId="1" applyFont="1" applyAlignment="1">
      <alignment vertical="top" wrapText="1"/>
    </xf>
    <xf numFmtId="0" fontId="11" fillId="0" borderId="0" xfId="2" applyFont="1" applyAlignment="1">
      <alignment horizontal="right" vertical="top" wrapText="1"/>
    </xf>
    <xf numFmtId="0" fontId="12" fillId="0" borderId="0" xfId="2" applyFont="1" applyAlignment="1">
      <alignment horizontal="left" vertical="center" indent="3"/>
    </xf>
    <xf numFmtId="165" fontId="3" fillId="0" borderId="0" xfId="1" applyFont="1" applyAlignment="1">
      <alignment horizontal="right" vertical="top"/>
    </xf>
    <xf numFmtId="0" fontId="3" fillId="0" borderId="0" xfId="2" applyFont="1" applyAlignment="1">
      <alignment horizontal="justify" vertical="center" wrapText="1"/>
    </xf>
    <xf numFmtId="0" fontId="7" fillId="0" borderId="0" xfId="1" applyNumberFormat="1" applyFont="1" applyAlignment="1">
      <alignment horizontal="right" vertical="top"/>
    </xf>
    <xf numFmtId="166" fontId="7" fillId="0" borderId="0" xfId="2" applyNumberFormat="1" applyFont="1" applyAlignment="1">
      <alignment horizontal="right" vertical="top"/>
    </xf>
    <xf numFmtId="166" fontId="6" fillId="0" borderId="0" xfId="2" applyNumberFormat="1" applyFont="1" applyAlignment="1">
      <alignment horizontal="left" vertical="top"/>
    </xf>
    <xf numFmtId="165" fontId="8" fillId="0" borderId="0" xfId="1" applyFont="1" applyAlignment="1">
      <alignment horizontal="right" vertical="top"/>
    </xf>
    <xf numFmtId="0" fontId="8" fillId="0" borderId="0" xfId="2" applyFont="1" applyAlignment="1">
      <alignment horizontal="right" vertical="top"/>
    </xf>
    <xf numFmtId="165" fontId="14" fillId="0" borderId="0" xfId="1" applyFont="1" applyAlignment="1">
      <alignment horizontal="right" vertical="top"/>
    </xf>
    <xf numFmtId="0" fontId="14" fillId="0" borderId="0" xfId="2" applyFont="1" applyAlignment="1">
      <alignment horizontal="right" vertical="top"/>
    </xf>
    <xf numFmtId="0" fontId="3" fillId="0" borderId="0" xfId="2" applyFont="1" applyAlignment="1">
      <alignment horizontal="right" vertical="top"/>
    </xf>
    <xf numFmtId="0" fontId="12" fillId="0" borderId="0" xfId="2" applyFont="1">
      <alignment horizontal="left" vertical="top" wrapText="1"/>
    </xf>
    <xf numFmtId="0" fontId="12" fillId="0" borderId="0" xfId="2" applyFont="1" applyAlignment="1">
      <alignment horizontal="left" vertical="top"/>
    </xf>
    <xf numFmtId="0" fontId="12" fillId="0" borderId="0" xfId="2" applyFont="1" applyAlignment="1">
      <alignment horizontal="center" vertical="top"/>
    </xf>
    <xf numFmtId="165" fontId="12" fillId="0" borderId="0" xfId="1" applyFont="1" applyAlignment="1">
      <alignment vertical="top"/>
    </xf>
    <xf numFmtId="0" fontId="8" fillId="0" borderId="0" xfId="2" applyFont="1" applyAlignment="1">
      <alignment horizontal="center" vertical="top"/>
    </xf>
    <xf numFmtId="0" fontId="9" fillId="0" borderId="0" xfId="2" applyFont="1" applyAlignment="1">
      <alignment horizontal="center" vertical="top"/>
    </xf>
    <xf numFmtId="165" fontId="6" fillId="0" borderId="0" xfId="1" applyFont="1" applyAlignment="1">
      <alignment horizontal="right" vertical="top"/>
    </xf>
    <xf numFmtId="0" fontId="6" fillId="0" borderId="0" xfId="2" applyFont="1" applyAlignment="1">
      <alignment horizontal="right" vertical="top"/>
    </xf>
    <xf numFmtId="165" fontId="6" fillId="0" borderId="0" xfId="1" applyFont="1" applyAlignment="1">
      <alignment vertical="top"/>
    </xf>
    <xf numFmtId="0" fontId="8" fillId="0" borderId="0" xfId="2" applyFont="1" applyAlignment="1">
      <alignment horizontal="left" vertical="top" wrapText="1"/>
    </xf>
    <xf numFmtId="0" fontId="8" fillId="0" borderId="0" xfId="2" applyFont="1" applyAlignment="1">
      <alignment vertical="top" wrapText="1"/>
    </xf>
    <xf numFmtId="0" fontId="3" fillId="0" borderId="0" xfId="2" applyFont="1" applyAlignment="1">
      <alignment horizontal="left" vertical="top" wrapText="1"/>
    </xf>
    <xf numFmtId="0" fontId="11" fillId="0" borderId="0" xfId="2" applyFont="1" applyAlignment="1">
      <alignment horizontal="left" vertical="top" wrapText="1"/>
    </xf>
    <xf numFmtId="0" fontId="11" fillId="0" borderId="0" xfId="2" applyFont="1" applyAlignment="1">
      <alignment vertical="top" wrapText="1"/>
    </xf>
  </cellXfs>
  <cellStyles count="3">
    <cellStyle name="Comma" xfId="1" builtinId="3"/>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352424</xdr:colOff>
      <xdr:row>4</xdr:row>
      <xdr:rowOff>124316</xdr:rowOff>
    </xdr:to>
    <xdr:pic>
      <xdr:nvPicPr>
        <xdr:cNvPr id="2" name="Picture 1" descr="gloria logo transparent.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200025"/>
          <a:ext cx="800099" cy="895841"/>
        </a:xfrm>
        <a:prstGeom prst="rect">
          <a:avLst/>
        </a:prstGeom>
      </xdr:spPr>
    </xdr:pic>
    <xdr:clientData/>
  </xdr:twoCellAnchor>
  <xdr:twoCellAnchor editAs="oneCell">
    <xdr:from>
      <xdr:col>2</xdr:col>
      <xdr:colOff>3629025</xdr:colOff>
      <xdr:row>88</xdr:row>
      <xdr:rowOff>47625</xdr:rowOff>
    </xdr:from>
    <xdr:to>
      <xdr:col>6</xdr:col>
      <xdr:colOff>492125</xdr:colOff>
      <xdr:row>90</xdr:row>
      <xdr:rowOff>182351</xdr:rowOff>
    </xdr:to>
    <xdr:pic>
      <xdr:nvPicPr>
        <xdr:cNvPr id="3" name="Picture 2" descr="erick signature2.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4076700" y="9877425"/>
          <a:ext cx="2101850" cy="5347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AcO\Working%20Papers.Sep2016\Conso.FS.09Sep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Pos.byFund"/>
      <sheetName val="ChangeEquity.byFund"/>
      <sheetName val="FinPer.byFund"/>
      <sheetName val="CashFlows.byFund"/>
      <sheetName val="FinPos.Comp"/>
      <sheetName val="ChangeEquity"/>
      <sheetName val="FinPer.Comp"/>
      <sheetName val="CashFlows.Comp"/>
    </sheetNames>
    <sheetDataSet>
      <sheetData sheetId="0" refreshError="1"/>
      <sheetData sheetId="1" refreshError="1"/>
      <sheetData sheetId="2" refreshError="1"/>
      <sheetData sheetId="3">
        <row r="5">
          <cell r="C5" t="str">
            <v>For the Period Ended September 30, 2016</v>
          </cell>
        </row>
        <row r="7">
          <cell r="E7" t="str">
            <v>Note</v>
          </cell>
          <cell r="F7" t="str">
            <v>Consolidated Balance</v>
          </cell>
        </row>
        <row r="10">
          <cell r="D10">
            <v>2</v>
          </cell>
          <cell r="F10">
            <v>6523409.7200000007</v>
          </cell>
        </row>
        <row r="11">
          <cell r="D11">
            <v>1</v>
          </cell>
          <cell r="F11">
            <v>82870056</v>
          </cell>
        </row>
        <row r="12">
          <cell r="D12">
            <v>3</v>
          </cell>
          <cell r="F12">
            <v>2048352.43</v>
          </cell>
        </row>
        <row r="13">
          <cell r="D13">
            <v>4</v>
          </cell>
          <cell r="F13">
            <v>125920.61</v>
          </cell>
        </row>
        <row r="14">
          <cell r="D14">
            <v>5</v>
          </cell>
          <cell r="F14">
            <v>0</v>
          </cell>
        </row>
        <row r="15">
          <cell r="D15">
            <v>6</v>
          </cell>
          <cell r="F15">
            <v>28197320.649999999</v>
          </cell>
        </row>
        <row r="16">
          <cell r="F16">
            <v>119765059.41</v>
          </cell>
        </row>
        <row r="19">
          <cell r="D19">
            <v>7</v>
          </cell>
          <cell r="F19">
            <v>-19472140.789999999</v>
          </cell>
        </row>
        <row r="20">
          <cell r="D20">
            <v>8</v>
          </cell>
          <cell r="F20">
            <v>-28645419.869999997</v>
          </cell>
        </row>
        <row r="21">
          <cell r="D21">
            <v>9</v>
          </cell>
          <cell r="F21">
            <v>-1482811.98</v>
          </cell>
        </row>
        <row r="22">
          <cell r="D22">
            <v>10</v>
          </cell>
          <cell r="F22">
            <v>-16658500.59</v>
          </cell>
        </row>
        <row r="23">
          <cell r="F23">
            <v>-66258873.229999989</v>
          </cell>
        </row>
        <row r="24">
          <cell r="F24">
            <v>53506186.180000007</v>
          </cell>
        </row>
        <row r="28">
          <cell r="D28">
            <v>11</v>
          </cell>
          <cell r="F28">
            <v>0</v>
          </cell>
        </row>
        <row r="29">
          <cell r="D29">
            <v>12</v>
          </cell>
          <cell r="F29">
            <v>0</v>
          </cell>
        </row>
        <row r="30">
          <cell r="D30">
            <v>13</v>
          </cell>
          <cell r="F30">
            <v>0</v>
          </cell>
        </row>
        <row r="31">
          <cell r="F31">
            <v>0</v>
          </cell>
        </row>
        <row r="34">
          <cell r="D34">
            <v>14</v>
          </cell>
          <cell r="F34">
            <v>-39297747.141124994</v>
          </cell>
        </row>
        <row r="35">
          <cell r="D35">
            <v>15</v>
          </cell>
          <cell r="F35">
            <v>0</v>
          </cell>
        </row>
        <row r="38">
          <cell r="D38">
            <v>16</v>
          </cell>
          <cell r="F38">
            <v>-7689565.2199999997</v>
          </cell>
        </row>
        <row r="39">
          <cell r="F39">
            <v>-46987312.361124992</v>
          </cell>
        </row>
        <row r="40">
          <cell r="F40">
            <v>-46987312.361124992</v>
          </cell>
        </row>
        <row r="43">
          <cell r="D43">
            <v>18</v>
          </cell>
          <cell r="F43">
            <v>1200000</v>
          </cell>
        </row>
        <row r="44">
          <cell r="D44">
            <v>17</v>
          </cell>
          <cell r="F44">
            <v>0</v>
          </cell>
        </row>
        <row r="45">
          <cell r="F45">
            <v>1200000</v>
          </cell>
        </row>
        <row r="48">
          <cell r="D48">
            <v>19</v>
          </cell>
          <cell r="F48">
            <v>0</v>
          </cell>
        </row>
        <row r="49">
          <cell r="D49">
            <v>20</v>
          </cell>
          <cell r="F49">
            <v>-2995181.5200000033</v>
          </cell>
        </row>
        <row r="50">
          <cell r="F50">
            <v>-2995181.5200000033</v>
          </cell>
        </row>
        <row r="51">
          <cell r="F51">
            <v>-1795181.5200000033</v>
          </cell>
        </row>
        <row r="52">
          <cell r="F52">
            <v>4723692.2988750115</v>
          </cell>
        </row>
        <row r="53">
          <cell r="D53">
            <v>0</v>
          </cell>
          <cell r="F53">
            <v>79215807.160000011</v>
          </cell>
        </row>
        <row r="54">
          <cell r="F54">
            <v>83939499.45887503</v>
          </cell>
        </row>
      </sheetData>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tint="-0.249977111117893"/>
  </sheetPr>
  <dimension ref="A1:I92"/>
  <sheetViews>
    <sheetView showGridLines="0" tabSelected="1" zoomScaleNormal="100" workbookViewId="0">
      <pane xSplit="4" ySplit="6" topLeftCell="E7" activePane="bottomRight" state="frozen"/>
      <selection activeCell="E5" sqref="E5"/>
      <selection pane="topRight" activeCell="E5" sqref="E5"/>
      <selection pane="bottomLeft" activeCell="E5" sqref="E5"/>
      <selection pane="bottomRight"/>
    </sheetView>
  </sheetViews>
  <sheetFormatPr defaultColWidth="8.88671875" defaultRowHeight="15.6" outlineLevelCol="1" x14ac:dyDescent="0.3"/>
  <cols>
    <col min="1" max="1" width="2.6640625" style="1" customWidth="1"/>
    <col min="2" max="2" width="4" style="1" customWidth="1"/>
    <col min="3" max="3" width="55" style="1" customWidth="1"/>
    <col min="4" max="4" width="12.5546875" style="2" hidden="1" customWidth="1" outlineLevel="1"/>
    <col min="5" max="5" width="5.88671875" style="1" customWidth="1" collapsed="1"/>
    <col min="6" max="6" width="17.6640625" style="3" bestFit="1" customWidth="1"/>
    <col min="7" max="7" width="8.88671875" style="4"/>
    <col min="8" max="8" width="8.88671875" style="5"/>
    <col min="9" max="16384" width="8.88671875" style="6"/>
  </cols>
  <sheetData>
    <row r="1" spans="1:8" x14ac:dyDescent="0.3">
      <c r="H1" s="5">
        <v>1</v>
      </c>
    </row>
    <row r="2" spans="1:8" ht="20.399999999999999" x14ac:dyDescent="0.35">
      <c r="C2" s="7" t="s">
        <v>0</v>
      </c>
      <c r="H2" s="5">
        <v>1</v>
      </c>
    </row>
    <row r="3" spans="1:8" ht="20.399999999999999" x14ac:dyDescent="0.35">
      <c r="C3" s="7" t="s">
        <v>1</v>
      </c>
      <c r="H3" s="5">
        <v>1</v>
      </c>
    </row>
    <row r="4" spans="1:8" ht="20.399999999999999" x14ac:dyDescent="0.35">
      <c r="C4" s="7" t="s">
        <v>2</v>
      </c>
      <c r="H4" s="5">
        <v>1</v>
      </c>
    </row>
    <row r="5" spans="1:8" ht="17.399999999999999" x14ac:dyDescent="0.3">
      <c r="C5" s="8" t="str">
        <f>'[1]CashFlows.byFund'!C5</f>
        <v>For the Period Ended September 30, 2016</v>
      </c>
      <c r="H5" s="5">
        <v>1</v>
      </c>
    </row>
    <row r="6" spans="1:8" x14ac:dyDescent="0.3">
      <c r="H6" s="5">
        <v>1</v>
      </c>
    </row>
    <row r="7" spans="1:8" s="14" customFormat="1" x14ac:dyDescent="0.3">
      <c r="A7" s="9"/>
      <c r="B7" s="9"/>
      <c r="C7" s="9"/>
      <c r="D7" s="10"/>
      <c r="E7" s="9" t="s">
        <v>3</v>
      </c>
      <c r="F7" s="11">
        <v>2016</v>
      </c>
      <c r="G7" s="12"/>
      <c r="H7" s="13">
        <v>1</v>
      </c>
    </row>
    <row r="8" spans="1:8" x14ac:dyDescent="0.3">
      <c r="B8" s="9" t="s">
        <v>4</v>
      </c>
      <c r="H8" s="5">
        <v>1</v>
      </c>
    </row>
    <row r="9" spans="1:8" x14ac:dyDescent="0.3">
      <c r="B9" s="9" t="s">
        <v>5</v>
      </c>
      <c r="H9" s="5">
        <v>1</v>
      </c>
    </row>
    <row r="10" spans="1:8" ht="19.5" customHeight="1" x14ac:dyDescent="0.3">
      <c r="B10" s="1" t="s">
        <v>6</v>
      </c>
      <c r="C10" s="1" t="s">
        <v>7</v>
      </c>
      <c r="D10" s="2">
        <v>2</v>
      </c>
      <c r="F10" s="15">
        <f>VLOOKUP(D10,'[1]CashFlows.byFund'!D:F,3,FALSE)</f>
        <v>6523409.7200000007</v>
      </c>
      <c r="H10" s="5">
        <f>IF(F10&lt;&gt;0,1,"")</f>
        <v>1</v>
      </c>
    </row>
    <row r="11" spans="1:8" ht="19.5" customHeight="1" x14ac:dyDescent="0.3">
      <c r="C11" s="1" t="s">
        <v>8</v>
      </c>
      <c r="D11" s="2">
        <v>1</v>
      </c>
      <c r="F11" s="3">
        <f>VLOOKUP(D11,'[1]CashFlows.byFund'!D:F,3,FALSE)</f>
        <v>82870056</v>
      </c>
      <c r="H11" s="5">
        <f t="shared" ref="H11:H15" si="0">IF(F11&lt;&gt;0,1,"")</f>
        <v>1</v>
      </c>
    </row>
    <row r="12" spans="1:8" ht="19.5" customHeight="1" x14ac:dyDescent="0.3">
      <c r="C12" s="1" t="s">
        <v>9</v>
      </c>
      <c r="D12" s="2">
        <v>3</v>
      </c>
      <c r="F12" s="3">
        <f>VLOOKUP(D12,'[1]CashFlows.byFund'!D:F,3,FALSE)</f>
        <v>2048352.43</v>
      </c>
      <c r="H12" s="5">
        <f t="shared" si="0"/>
        <v>1</v>
      </c>
    </row>
    <row r="13" spans="1:8" ht="19.5" customHeight="1" x14ac:dyDescent="0.3">
      <c r="C13" s="1" t="s">
        <v>10</v>
      </c>
      <c r="D13" s="2">
        <v>4</v>
      </c>
      <c r="F13" s="3">
        <f>VLOOKUP(D13,'[1]CashFlows.byFund'!D:F,3,FALSE)</f>
        <v>125920.61</v>
      </c>
      <c r="H13" s="5">
        <f t="shared" si="0"/>
        <v>1</v>
      </c>
    </row>
    <row r="14" spans="1:8" ht="19.5" hidden="1" customHeight="1" x14ac:dyDescent="0.3">
      <c r="C14" s="1" t="s">
        <v>11</v>
      </c>
      <c r="D14" s="2">
        <v>5</v>
      </c>
      <c r="F14" s="16">
        <f>VLOOKUP(D14,'[1]CashFlows.byFund'!D:F,3,FALSE)</f>
        <v>0</v>
      </c>
      <c r="H14" s="5" t="str">
        <f t="shared" si="0"/>
        <v/>
      </c>
    </row>
    <row r="15" spans="1:8" ht="19.5" customHeight="1" x14ac:dyDescent="0.3">
      <c r="C15" s="1" t="s">
        <v>12</v>
      </c>
      <c r="D15" s="2">
        <v>6</v>
      </c>
      <c r="F15" s="3">
        <f>VLOOKUP(D15,'[1]CashFlows.byFund'!D:F,3,FALSE)</f>
        <v>28197320.649999999</v>
      </c>
      <c r="H15" s="5">
        <f t="shared" si="0"/>
        <v>1</v>
      </c>
    </row>
    <row r="16" spans="1:8" x14ac:dyDescent="0.3">
      <c r="A16" s="6"/>
      <c r="C16" s="9" t="s">
        <v>13</v>
      </c>
      <c r="F16" s="17">
        <f>SUM(F10:F15)</f>
        <v>119765059.41</v>
      </c>
      <c r="H16" s="5">
        <v>1</v>
      </c>
    </row>
    <row r="17" spans="1:8" x14ac:dyDescent="0.3">
      <c r="A17" s="6"/>
      <c r="B17" s="9" t="s">
        <v>14</v>
      </c>
      <c r="H17" s="5">
        <v>1</v>
      </c>
    </row>
    <row r="18" spans="1:8" ht="19.5" hidden="1" customHeight="1" x14ac:dyDescent="0.3">
      <c r="A18" s="6"/>
      <c r="C18" s="1" t="s">
        <v>15</v>
      </c>
      <c r="F18" s="16"/>
      <c r="H18" s="5" t="str">
        <f>IF(F18&lt;&gt;0,1,"")</f>
        <v/>
      </c>
    </row>
    <row r="19" spans="1:8" ht="19.5" customHeight="1" x14ac:dyDescent="0.3">
      <c r="A19" s="6"/>
      <c r="C19" s="1" t="s">
        <v>16</v>
      </c>
      <c r="D19" s="2">
        <v>7</v>
      </c>
      <c r="F19" s="3">
        <f>VLOOKUP(D19,'[1]CashFlows.byFund'!D:F,3,FALSE)</f>
        <v>-19472140.789999999</v>
      </c>
      <c r="H19" s="5">
        <f>IF(F19&lt;&gt;0,1,"")</f>
        <v>1</v>
      </c>
    </row>
    <row r="20" spans="1:8" ht="19.5" customHeight="1" x14ac:dyDescent="0.3">
      <c r="A20" s="6"/>
      <c r="C20" s="1" t="s">
        <v>17</v>
      </c>
      <c r="D20" s="2">
        <v>8</v>
      </c>
      <c r="F20" s="3">
        <f>VLOOKUP(D20,'[1]CashFlows.byFund'!D:F,3,FALSE)</f>
        <v>-28645419.869999997</v>
      </c>
      <c r="H20" s="5">
        <f>IF(F20&lt;&gt;0,1,"")</f>
        <v>1</v>
      </c>
    </row>
    <row r="21" spans="1:8" ht="19.5" customHeight="1" x14ac:dyDescent="0.3">
      <c r="A21" s="6"/>
      <c r="C21" s="1" t="s">
        <v>18</v>
      </c>
      <c r="D21" s="2">
        <v>9</v>
      </c>
      <c r="F21" s="3">
        <f>VLOOKUP(D21,'[1]CashFlows.byFund'!D:F,3,FALSE)</f>
        <v>-1482811.98</v>
      </c>
      <c r="H21" s="5">
        <f>IF(F21&lt;&gt;0,1,"")</f>
        <v>1</v>
      </c>
    </row>
    <row r="22" spans="1:8" ht="19.5" customHeight="1" x14ac:dyDescent="0.3">
      <c r="A22" s="6"/>
      <c r="C22" s="1" t="s">
        <v>19</v>
      </c>
      <c r="D22" s="2">
        <v>10</v>
      </c>
      <c r="F22" s="3">
        <f>VLOOKUP(D22,'[1]CashFlows.byFund'!D:F,3,FALSE)</f>
        <v>-16658500.59</v>
      </c>
      <c r="H22" s="5">
        <f>IF(F22&lt;&gt;0,1,"")</f>
        <v>1</v>
      </c>
    </row>
    <row r="23" spans="1:8" x14ac:dyDescent="0.3">
      <c r="A23" s="6"/>
      <c r="C23" s="9" t="s">
        <v>20</v>
      </c>
      <c r="F23" s="17">
        <f>SUM(F18:F22)</f>
        <v>-66258873.229999989</v>
      </c>
      <c r="H23" s="5">
        <v>1</v>
      </c>
    </row>
    <row r="24" spans="1:8" x14ac:dyDescent="0.3">
      <c r="A24" s="6"/>
      <c r="B24" s="9" t="s">
        <v>21</v>
      </c>
      <c r="F24" s="17">
        <f>F16+F23</f>
        <v>53506186.180000007</v>
      </c>
      <c r="H24" s="5">
        <v>1</v>
      </c>
    </row>
    <row r="25" spans="1:8" s="18" customFormat="1" x14ac:dyDescent="0.3">
      <c r="B25" s="19" t="s">
        <v>22</v>
      </c>
      <c r="C25" s="20"/>
      <c r="D25" s="2"/>
      <c r="E25" s="20"/>
      <c r="F25" s="21"/>
      <c r="G25" s="22"/>
      <c r="H25" s="23">
        <v>1</v>
      </c>
    </row>
    <row r="26" spans="1:8" x14ac:dyDescent="0.3">
      <c r="A26" s="6"/>
      <c r="B26" s="9" t="s">
        <v>5</v>
      </c>
      <c r="H26" s="5">
        <v>1</v>
      </c>
    </row>
    <row r="27" spans="1:8" ht="19.5" hidden="1" customHeight="1" x14ac:dyDescent="0.3">
      <c r="A27" s="6"/>
      <c r="C27" s="1" t="s">
        <v>23</v>
      </c>
      <c r="F27" s="16"/>
      <c r="H27" s="5" t="str">
        <f>IF(F27&lt;&gt;0,1,"")</f>
        <v/>
      </c>
    </row>
    <row r="28" spans="1:8" ht="19.5" hidden="1" customHeight="1" x14ac:dyDescent="0.3">
      <c r="A28" s="6"/>
      <c r="C28" s="1" t="s">
        <v>24</v>
      </c>
      <c r="D28" s="2">
        <v>11</v>
      </c>
      <c r="F28" s="16">
        <f>VLOOKUP(D28,'[1]CashFlows.byFund'!D:F,3,FALSE)</f>
        <v>0</v>
      </c>
      <c r="H28" s="5" t="str">
        <f>IF(F28&lt;&gt;0,1,"")</f>
        <v/>
      </c>
    </row>
    <row r="29" spans="1:8" ht="19.5" hidden="1" customHeight="1" x14ac:dyDescent="0.3">
      <c r="A29" s="6"/>
      <c r="C29" s="1" t="s">
        <v>25</v>
      </c>
      <c r="D29" s="2">
        <v>12</v>
      </c>
      <c r="F29" s="16">
        <f>VLOOKUP(D29,'[1]CashFlows.byFund'!D:F,3,FALSE)</f>
        <v>0</v>
      </c>
      <c r="H29" s="5" t="str">
        <f>IF(F29&lt;&gt;0,1,"")</f>
        <v/>
      </c>
    </row>
    <row r="30" spans="1:8" ht="19.5" hidden="1" customHeight="1" x14ac:dyDescent="0.3">
      <c r="A30" s="6"/>
      <c r="C30" s="1" t="s">
        <v>26</v>
      </c>
      <c r="D30" s="2">
        <v>13</v>
      </c>
      <c r="F30" s="16">
        <f>VLOOKUP(D30,'[1]CashFlows.byFund'!D:F,3,FALSE)</f>
        <v>0</v>
      </c>
      <c r="H30" s="5" t="str">
        <f>IF(F30&lt;&gt;0,1,"")</f>
        <v/>
      </c>
    </row>
    <row r="31" spans="1:8" x14ac:dyDescent="0.3">
      <c r="A31" s="6"/>
      <c r="C31" s="9" t="s">
        <v>13</v>
      </c>
      <c r="F31" s="17">
        <f>SUM(F27:F30)</f>
        <v>0</v>
      </c>
      <c r="H31" s="5">
        <v>1</v>
      </c>
    </row>
    <row r="32" spans="1:8" x14ac:dyDescent="0.3">
      <c r="B32" s="9" t="s">
        <v>14</v>
      </c>
      <c r="H32" s="5">
        <v>1</v>
      </c>
    </row>
    <row r="33" spans="1:8" ht="19.5" hidden="1" customHeight="1" x14ac:dyDescent="0.3">
      <c r="C33" s="1" t="s">
        <v>27</v>
      </c>
      <c r="F33" s="16"/>
      <c r="H33" s="5" t="str">
        <f t="shared" ref="H33:H38" si="1">IF(F33&lt;&gt;0,1,"")</f>
        <v/>
      </c>
    </row>
    <row r="34" spans="1:8" ht="19.5" customHeight="1" x14ac:dyDescent="0.3">
      <c r="C34" s="1" t="s">
        <v>28</v>
      </c>
      <c r="D34" s="2">
        <v>14</v>
      </c>
      <c r="F34" s="3">
        <f>VLOOKUP(D34,'[1]CashFlows.byFund'!D:F,3,FALSE)</f>
        <v>-39297747.141124994</v>
      </c>
      <c r="H34" s="5">
        <f t="shared" si="1"/>
        <v>1</v>
      </c>
    </row>
    <row r="35" spans="1:8" ht="19.5" hidden="1" customHeight="1" x14ac:dyDescent="0.3">
      <c r="C35" s="1" t="s">
        <v>29</v>
      </c>
      <c r="D35" s="2">
        <v>15</v>
      </c>
      <c r="F35" s="16">
        <f>VLOOKUP(D35,'[1]CashFlows.byFund'!D:F,3,FALSE)</f>
        <v>0</v>
      </c>
      <c r="H35" s="5" t="str">
        <f t="shared" si="1"/>
        <v/>
      </c>
    </row>
    <row r="36" spans="1:8" ht="19.5" hidden="1" customHeight="1" x14ac:dyDescent="0.3">
      <c r="C36" s="1" t="s">
        <v>30</v>
      </c>
      <c r="F36" s="16"/>
      <c r="H36" s="5" t="str">
        <f t="shared" si="1"/>
        <v/>
      </c>
    </row>
    <row r="37" spans="1:8" ht="19.5" hidden="1" customHeight="1" x14ac:dyDescent="0.3">
      <c r="C37" s="1" t="s">
        <v>31</v>
      </c>
      <c r="F37" s="16"/>
      <c r="H37" s="5" t="str">
        <f t="shared" si="1"/>
        <v/>
      </c>
    </row>
    <row r="38" spans="1:8" ht="19.5" customHeight="1" x14ac:dyDescent="0.3">
      <c r="C38" s="1" t="s">
        <v>32</v>
      </c>
      <c r="D38" s="2">
        <v>16</v>
      </c>
      <c r="F38" s="3">
        <f>VLOOKUP(D38,'[1]CashFlows.byFund'!D:F,3,FALSE)</f>
        <v>-7689565.2199999997</v>
      </c>
      <c r="H38" s="5">
        <f t="shared" si="1"/>
        <v>1</v>
      </c>
    </row>
    <row r="39" spans="1:8" x14ac:dyDescent="0.3">
      <c r="A39" s="24" t="s">
        <v>33</v>
      </c>
      <c r="B39" s="24"/>
      <c r="C39" s="9" t="s">
        <v>20</v>
      </c>
      <c r="F39" s="17">
        <f>SUM(F33:F38)</f>
        <v>-46987312.361124992</v>
      </c>
      <c r="H39" s="5">
        <v>1</v>
      </c>
    </row>
    <row r="40" spans="1:8" x14ac:dyDescent="0.3">
      <c r="B40" s="9" t="s">
        <v>34</v>
      </c>
      <c r="F40" s="17">
        <f>F31+F39</f>
        <v>-46987312.361124992</v>
      </c>
      <c r="H40" s="5">
        <v>1</v>
      </c>
    </row>
    <row r="41" spans="1:8" s="18" customFormat="1" x14ac:dyDescent="0.3">
      <c r="A41" s="25"/>
      <c r="B41" s="26" t="s">
        <v>35</v>
      </c>
      <c r="C41" s="20"/>
      <c r="D41" s="2"/>
      <c r="E41" s="20"/>
      <c r="F41" s="21"/>
      <c r="G41" s="22"/>
      <c r="H41" s="23">
        <v>1</v>
      </c>
    </row>
    <row r="42" spans="1:8" x14ac:dyDescent="0.3">
      <c r="A42" s="24"/>
      <c r="B42" s="27" t="s">
        <v>5</v>
      </c>
      <c r="H42" s="5">
        <v>1</v>
      </c>
    </row>
    <row r="43" spans="1:8" ht="19.5" customHeight="1" x14ac:dyDescent="0.3">
      <c r="A43" s="24"/>
      <c r="B43" s="24"/>
      <c r="C43" s="1" t="s">
        <v>36</v>
      </c>
      <c r="D43" s="2">
        <v>18</v>
      </c>
      <c r="F43" s="16">
        <f>VLOOKUP(D43,'[1]CashFlows.byFund'!D:F,3,FALSE)</f>
        <v>1200000</v>
      </c>
      <c r="H43" s="5">
        <f>IF(F43&lt;&gt;0,1,"")</f>
        <v>1</v>
      </c>
    </row>
    <row r="44" spans="1:8" ht="19.5" hidden="1" customHeight="1" x14ac:dyDescent="0.3">
      <c r="A44" s="24"/>
      <c r="B44" s="24"/>
      <c r="C44" s="1" t="s">
        <v>37</v>
      </c>
      <c r="D44" s="2">
        <v>17</v>
      </c>
      <c r="F44" s="3">
        <f>VLOOKUP(D44,'[1]CashFlows.byFund'!D:F,3,FALSE)</f>
        <v>0</v>
      </c>
      <c r="H44" s="5" t="str">
        <f>IF(F44&lt;&gt;0,1,"")</f>
        <v/>
      </c>
    </row>
    <row r="45" spans="1:8" x14ac:dyDescent="0.3">
      <c r="A45" s="24"/>
      <c r="B45" s="24"/>
      <c r="C45" s="9" t="s">
        <v>13</v>
      </c>
      <c r="F45" s="17">
        <f>SUM(F43:F44)</f>
        <v>1200000</v>
      </c>
      <c r="H45" s="5">
        <v>1</v>
      </c>
    </row>
    <row r="46" spans="1:8" x14ac:dyDescent="0.3">
      <c r="A46" s="24"/>
      <c r="B46" s="27" t="s">
        <v>14</v>
      </c>
      <c r="H46" s="5">
        <v>1</v>
      </c>
    </row>
    <row r="47" spans="1:8" ht="19.5" hidden="1" customHeight="1" x14ac:dyDescent="0.3">
      <c r="A47" s="24"/>
      <c r="B47" s="24"/>
      <c r="C47" s="1" t="s">
        <v>38</v>
      </c>
      <c r="F47" s="16"/>
      <c r="H47" s="5" t="str">
        <f>IF(F47&lt;&gt;0,1,"")</f>
        <v/>
      </c>
    </row>
    <row r="48" spans="1:8" ht="19.5" hidden="1" customHeight="1" x14ac:dyDescent="0.3">
      <c r="A48" s="24"/>
      <c r="B48" s="24"/>
      <c r="C48" s="1" t="s">
        <v>39</v>
      </c>
      <c r="D48" s="2">
        <v>19</v>
      </c>
      <c r="F48" s="16">
        <f>VLOOKUP(D48,'[1]CashFlows.byFund'!D:F,3,FALSE)</f>
        <v>0</v>
      </c>
      <c r="H48" s="5" t="str">
        <f>IF(F48&lt;&gt;0,1,"")</f>
        <v/>
      </c>
    </row>
    <row r="49" spans="1:9" ht="19.5" customHeight="1" x14ac:dyDescent="0.3">
      <c r="A49" s="24"/>
      <c r="B49" s="24"/>
      <c r="C49" s="1" t="s">
        <v>40</v>
      </c>
      <c r="D49" s="2">
        <v>20</v>
      </c>
      <c r="F49" s="3">
        <f>VLOOKUP(D49,'[1]CashFlows.byFund'!D:F,3,FALSE)</f>
        <v>-2995181.5200000033</v>
      </c>
      <c r="H49" s="5">
        <f>IF(F49&lt;&gt;0,1,"")</f>
        <v>1</v>
      </c>
    </row>
    <row r="50" spans="1:9" x14ac:dyDescent="0.3">
      <c r="A50" s="24" t="s">
        <v>33</v>
      </c>
      <c r="B50" s="24"/>
      <c r="C50" s="9" t="s">
        <v>20</v>
      </c>
      <c r="F50" s="17">
        <f>SUM(F48:F49)</f>
        <v>-2995181.5200000033</v>
      </c>
      <c r="H50" s="5">
        <v>1</v>
      </c>
    </row>
    <row r="51" spans="1:9" s="33" customFormat="1" ht="19.5" customHeight="1" x14ac:dyDescent="0.3">
      <c r="A51" s="28"/>
      <c r="B51" s="29" t="s">
        <v>41</v>
      </c>
      <c r="C51" s="28"/>
      <c r="D51" s="2"/>
      <c r="E51" s="28"/>
      <c r="F51" s="30">
        <f>F45+F50</f>
        <v>-1795181.5200000033</v>
      </c>
      <c r="G51" s="31"/>
      <c r="H51" s="32">
        <v>1</v>
      </c>
    </row>
    <row r="52" spans="1:9" s="33" customFormat="1" ht="19.5" customHeight="1" x14ac:dyDescent="0.3">
      <c r="A52" s="28"/>
      <c r="B52" s="29" t="s">
        <v>42</v>
      </c>
      <c r="C52" s="28"/>
      <c r="D52" s="2"/>
      <c r="E52" s="28"/>
      <c r="F52" s="34">
        <f>F24+F40+F51</f>
        <v>4723692.2988750115</v>
      </c>
      <c r="G52" s="31"/>
      <c r="H52" s="32">
        <v>1</v>
      </c>
    </row>
    <row r="53" spans="1:9" s="33" customFormat="1" ht="19.5" customHeight="1" x14ac:dyDescent="0.3">
      <c r="A53" s="28"/>
      <c r="B53" s="29" t="s">
        <v>43</v>
      </c>
      <c r="C53" s="28"/>
      <c r="D53" s="2"/>
      <c r="E53" s="28"/>
      <c r="F53" s="34">
        <f>'[1]CashFlows.byFund'!F53</f>
        <v>79215807.160000011</v>
      </c>
      <c r="G53" s="31"/>
      <c r="H53" s="32">
        <v>1</v>
      </c>
    </row>
    <row r="54" spans="1:9" s="33" customFormat="1" ht="19.5" customHeight="1" thickBot="1" x14ac:dyDescent="0.35">
      <c r="A54" s="28"/>
      <c r="B54" s="29" t="s">
        <v>44</v>
      </c>
      <c r="C54" s="28"/>
      <c r="D54" s="2"/>
      <c r="E54" s="28"/>
      <c r="F54" s="35">
        <f>F52+F53</f>
        <v>83939499.45887503</v>
      </c>
      <c r="G54" s="31"/>
      <c r="H54" s="32">
        <v>1</v>
      </c>
    </row>
    <row r="55" spans="1:9" ht="16.2" thickTop="1" x14ac:dyDescent="0.3">
      <c r="B55" s="1" t="s">
        <v>45</v>
      </c>
      <c r="H55" s="5">
        <v>1</v>
      </c>
    </row>
    <row r="56" spans="1:9" hidden="1" x14ac:dyDescent="0.3">
      <c r="A56" s="60" t="s">
        <v>46</v>
      </c>
      <c r="B56" s="60"/>
      <c r="C56" s="60"/>
      <c r="D56" s="60"/>
      <c r="E56" s="60"/>
      <c r="F56" s="61"/>
    </row>
    <row r="57" spans="1:9" hidden="1" x14ac:dyDescent="0.3">
      <c r="A57" s="60" t="s">
        <v>47</v>
      </c>
      <c r="B57" s="60"/>
      <c r="C57" s="60"/>
      <c r="D57" s="60"/>
      <c r="E57" s="60"/>
      <c r="F57" s="61"/>
    </row>
    <row r="58" spans="1:9" hidden="1" x14ac:dyDescent="0.3">
      <c r="A58" s="36"/>
      <c r="B58" s="36"/>
      <c r="C58" s="36"/>
      <c r="D58" s="37"/>
      <c r="E58" s="36"/>
      <c r="F58" s="38"/>
    </row>
    <row r="59" spans="1:9" hidden="1" x14ac:dyDescent="0.3">
      <c r="A59" s="29" t="s">
        <v>48</v>
      </c>
    </row>
    <row r="60" spans="1:9" hidden="1" x14ac:dyDescent="0.3">
      <c r="G60" s="39"/>
    </row>
    <row r="61" spans="1:9" hidden="1" x14ac:dyDescent="0.3">
      <c r="B61" s="40" t="s">
        <v>49</v>
      </c>
    </row>
    <row r="62" spans="1:9" ht="42" hidden="1" customHeight="1" x14ac:dyDescent="0.3">
      <c r="C62" s="62" t="s">
        <v>50</v>
      </c>
      <c r="D62" s="62"/>
      <c r="E62" s="63"/>
      <c r="F62" s="64"/>
      <c r="G62" s="63"/>
    </row>
    <row r="63" spans="1:9" ht="14.1" hidden="1" customHeight="1" x14ac:dyDescent="0.3">
      <c r="F63" s="41"/>
    </row>
    <row r="64" spans="1:9" hidden="1" x14ac:dyDescent="0.3">
      <c r="C64" s="42" t="s">
        <v>51</v>
      </c>
      <c r="D64" s="32"/>
      <c r="F64" s="43">
        <v>2016</v>
      </c>
      <c r="G64" s="44">
        <v>2015</v>
      </c>
      <c r="I64" s="45"/>
    </row>
    <row r="65" spans="1:9" hidden="1" x14ac:dyDescent="0.3">
      <c r="C65" s="42" t="s">
        <v>52</v>
      </c>
      <c r="D65" s="32"/>
      <c r="F65" s="46" t="s">
        <v>53</v>
      </c>
      <c r="G65" s="47" t="s">
        <v>54</v>
      </c>
      <c r="I65" s="24"/>
    </row>
    <row r="66" spans="1:9" hidden="1" x14ac:dyDescent="0.3">
      <c r="C66" s="1" t="s">
        <v>55</v>
      </c>
      <c r="F66" s="48" t="s">
        <v>56</v>
      </c>
      <c r="G66" s="49" t="s">
        <v>57</v>
      </c>
    </row>
    <row r="67" spans="1:9" hidden="1" x14ac:dyDescent="0.3">
      <c r="F67" s="41" t="s">
        <v>56</v>
      </c>
      <c r="G67" s="50" t="s">
        <v>58</v>
      </c>
    </row>
    <row r="68" spans="1:9" hidden="1" x14ac:dyDescent="0.3"/>
    <row r="69" spans="1:9" hidden="1" x14ac:dyDescent="0.3"/>
    <row r="70" spans="1:9" s="51" customFormat="1" ht="27" hidden="1" customHeight="1" x14ac:dyDescent="0.3">
      <c r="A70" s="1"/>
      <c r="B70" s="1"/>
      <c r="C70" s="62" t="s">
        <v>59</v>
      </c>
      <c r="D70" s="62"/>
      <c r="E70" s="63"/>
      <c r="F70" s="64"/>
      <c r="G70" s="63"/>
      <c r="H70" s="5"/>
    </row>
    <row r="71" spans="1:9" hidden="1" x14ac:dyDescent="0.3"/>
    <row r="72" spans="1:9" hidden="1" x14ac:dyDescent="0.3">
      <c r="A72" s="52"/>
      <c r="B72" s="52"/>
      <c r="C72" s="52" t="s">
        <v>60</v>
      </c>
      <c r="D72" s="53"/>
      <c r="E72" s="52"/>
      <c r="F72" s="54"/>
    </row>
    <row r="73" spans="1:9" hidden="1" x14ac:dyDescent="0.3"/>
    <row r="74" spans="1:9" hidden="1" x14ac:dyDescent="0.3">
      <c r="C74" s="42" t="s">
        <v>51</v>
      </c>
      <c r="D74" s="32"/>
      <c r="F74" s="43">
        <v>2016</v>
      </c>
      <c r="G74" s="44">
        <v>2015</v>
      </c>
    </row>
    <row r="75" spans="1:9" hidden="1" x14ac:dyDescent="0.3">
      <c r="C75" s="1" t="s">
        <v>61</v>
      </c>
      <c r="F75" s="41" t="s">
        <v>62</v>
      </c>
      <c r="G75" s="50" t="s">
        <v>62</v>
      </c>
    </row>
    <row r="76" spans="1:9" hidden="1" x14ac:dyDescent="0.3">
      <c r="C76" s="24" t="s">
        <v>63</v>
      </c>
      <c r="D76" s="55"/>
      <c r="F76" s="41"/>
      <c r="G76" s="50"/>
    </row>
    <row r="77" spans="1:9" hidden="1" x14ac:dyDescent="0.3">
      <c r="C77" s="24" t="s">
        <v>64</v>
      </c>
      <c r="D77" s="55"/>
      <c r="F77" s="41" t="s">
        <v>62</v>
      </c>
      <c r="G77" s="50" t="s">
        <v>62</v>
      </c>
    </row>
    <row r="78" spans="1:9" ht="15.9" hidden="1" customHeight="1" x14ac:dyDescent="0.3">
      <c r="C78" s="36" t="s">
        <v>65</v>
      </c>
      <c r="D78" s="37"/>
      <c r="F78" s="41" t="s">
        <v>62</v>
      </c>
      <c r="G78" s="50" t="s">
        <v>62</v>
      </c>
    </row>
    <row r="79" spans="1:9" hidden="1" x14ac:dyDescent="0.3">
      <c r="C79" s="24" t="s">
        <v>66</v>
      </c>
      <c r="D79" s="55"/>
      <c r="F79" s="41" t="s">
        <v>62</v>
      </c>
      <c r="G79" s="50" t="s">
        <v>62</v>
      </c>
    </row>
    <row r="80" spans="1:9" hidden="1" x14ac:dyDescent="0.3">
      <c r="C80" s="24" t="s">
        <v>67</v>
      </c>
      <c r="D80" s="55"/>
      <c r="F80" s="41" t="s">
        <v>62</v>
      </c>
      <c r="G80" s="50" t="s">
        <v>62</v>
      </c>
    </row>
    <row r="81" spans="1:8" hidden="1" x14ac:dyDescent="0.3">
      <c r="C81" s="24" t="s">
        <v>68</v>
      </c>
      <c r="D81" s="55"/>
      <c r="F81" s="41" t="s">
        <v>62</v>
      </c>
      <c r="G81" s="50" t="s">
        <v>62</v>
      </c>
    </row>
    <row r="82" spans="1:8" ht="15" hidden="1" customHeight="1" x14ac:dyDescent="0.3">
      <c r="C82" s="36" t="s">
        <v>69</v>
      </c>
      <c r="D82" s="37"/>
      <c r="F82" s="41" t="s">
        <v>62</v>
      </c>
      <c r="G82" s="50" t="s">
        <v>62</v>
      </c>
    </row>
    <row r="83" spans="1:8" hidden="1" x14ac:dyDescent="0.3">
      <c r="C83" s="24" t="s">
        <v>70</v>
      </c>
      <c r="D83" s="55"/>
      <c r="F83" s="41" t="s">
        <v>71</v>
      </c>
      <c r="G83" s="50" t="s">
        <v>71</v>
      </c>
    </row>
    <row r="84" spans="1:8" s="14" customFormat="1" ht="12.9" hidden="1" customHeight="1" x14ac:dyDescent="0.3">
      <c r="A84" s="1"/>
      <c r="B84" s="1"/>
      <c r="C84" s="36" t="s">
        <v>72</v>
      </c>
      <c r="D84" s="37"/>
      <c r="E84" s="1"/>
      <c r="F84" s="41" t="s">
        <v>71</v>
      </c>
      <c r="G84" s="50" t="s">
        <v>71</v>
      </c>
      <c r="H84" s="5"/>
    </row>
    <row r="85" spans="1:8" hidden="1" x14ac:dyDescent="0.3">
      <c r="C85" s="24" t="s">
        <v>73</v>
      </c>
      <c r="D85" s="55"/>
      <c r="F85" s="48" t="s">
        <v>71</v>
      </c>
      <c r="G85" s="49" t="s">
        <v>71</v>
      </c>
    </row>
    <row r="86" spans="1:8" hidden="1" x14ac:dyDescent="0.3">
      <c r="A86" s="9"/>
      <c r="B86" s="9"/>
      <c r="C86" s="27" t="s">
        <v>74</v>
      </c>
      <c r="D86" s="56"/>
      <c r="E86" s="9"/>
      <c r="F86" s="57" t="s">
        <v>62</v>
      </c>
      <c r="G86" s="58" t="s">
        <v>62</v>
      </c>
    </row>
    <row r="87" spans="1:8" x14ac:dyDescent="0.3">
      <c r="H87" s="5">
        <v>1</v>
      </c>
    </row>
    <row r="88" spans="1:8" x14ac:dyDescent="0.3">
      <c r="E88" s="3" t="s">
        <v>75</v>
      </c>
      <c r="H88" s="5">
        <v>1</v>
      </c>
    </row>
    <row r="89" spans="1:8" x14ac:dyDescent="0.3">
      <c r="E89" s="3"/>
    </row>
    <row r="90" spans="1:8" x14ac:dyDescent="0.3">
      <c r="E90" s="3"/>
    </row>
    <row r="91" spans="1:8" x14ac:dyDescent="0.3">
      <c r="E91" s="59" t="s">
        <v>76</v>
      </c>
    </row>
    <row r="92" spans="1:8" x14ac:dyDescent="0.3">
      <c r="E92" s="3" t="s">
        <v>77</v>
      </c>
    </row>
  </sheetData>
  <autoFilter ref="A1:H86">
    <filterColumn colId="7">
      <customFilters>
        <customFilter operator="notEqual" val=" "/>
      </customFilters>
    </filterColumn>
  </autoFilter>
  <mergeCells count="4">
    <mergeCell ref="A56:F56"/>
    <mergeCell ref="A57:F57"/>
    <mergeCell ref="C62:G62"/>
    <mergeCell ref="C70:G70"/>
  </mergeCells>
  <printOptions horizontalCentered="1"/>
  <pageMargins left="0.75" right="0.75" top="0.75" bottom="0.75" header="0.5" footer="0.5"/>
  <pageSetup scale="90"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CashFlows.Comp</vt:lpstr>
      <vt:lpstr>CashFlows.Comp!Print_Area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ACCTGLT5</dc:creator>
  <cp:lastModifiedBy>Windows User</cp:lastModifiedBy>
  <dcterms:created xsi:type="dcterms:W3CDTF">2016-11-18T07:20:43Z</dcterms:created>
  <dcterms:modified xsi:type="dcterms:W3CDTF">2018-03-05T07:45:42Z</dcterms:modified>
</cp:coreProperties>
</file>