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CO Files\Working Papers 2017\Schedules 2017\DILG 2017\PDF File\Local Disaster Risk Reduction and Management Fund Utilization\"/>
    </mc:Choice>
  </mc:AlternateContent>
  <bookViews>
    <workbookView xWindow="240" yWindow="75" windowWidth="20055" windowHeight="7935"/>
  </bookViews>
  <sheets>
    <sheet name="jan" sheetId="2" r:id="rId1"/>
    <sheet name="feb" sheetId="5" r:id="rId2"/>
    <sheet name="mar" sheetId="4" r:id="rId3"/>
  </sheets>
  <calcPr calcId="152511"/>
</workbook>
</file>

<file path=xl/calcChain.xml><?xml version="1.0" encoding="utf-8"?>
<calcChain xmlns="http://schemas.openxmlformats.org/spreadsheetml/2006/main">
  <c r="G38" i="5" l="1"/>
  <c r="G39" i="5" s="1"/>
  <c r="F38" i="5"/>
  <c r="F39" i="5" s="1"/>
  <c r="E38" i="5"/>
  <c r="E39" i="5" s="1"/>
  <c r="D28" i="5"/>
  <c r="D38" i="5" s="1"/>
  <c r="H25" i="5"/>
  <c r="H24" i="5"/>
  <c r="H23" i="5"/>
  <c r="H22" i="5"/>
  <c r="H18" i="5"/>
  <c r="H17" i="5"/>
  <c r="H16" i="5"/>
  <c r="H15" i="5"/>
  <c r="D15" i="5"/>
  <c r="H14" i="5"/>
  <c r="D13" i="5"/>
  <c r="H13" i="5" s="1"/>
  <c r="H12" i="5"/>
  <c r="H11" i="5"/>
  <c r="H10" i="5"/>
  <c r="H28" i="5" l="1"/>
  <c r="H38" i="5" s="1"/>
  <c r="D10" i="4"/>
  <c r="H19" i="5"/>
  <c r="H39" i="5" s="1"/>
  <c r="D19" i="5"/>
  <c r="D39" i="5" s="1"/>
  <c r="G38" i="4"/>
  <c r="G39" i="4" s="1"/>
  <c r="F38" i="4"/>
  <c r="F39" i="4" s="1"/>
  <c r="E38" i="4"/>
  <c r="E39" i="4" s="1"/>
  <c r="H25" i="4"/>
  <c r="H24" i="4"/>
  <c r="H23" i="4"/>
  <c r="H22" i="4"/>
  <c r="H19" i="2"/>
  <c r="H18" i="2"/>
  <c r="H17" i="2"/>
  <c r="H15" i="2"/>
  <c r="H14" i="2"/>
  <c r="H13" i="2"/>
  <c r="H12" i="2"/>
  <c r="H11" i="2"/>
  <c r="H18" i="4"/>
  <c r="H17" i="4"/>
  <c r="D28" i="4"/>
  <c r="D38" i="4" s="1"/>
  <c r="D13" i="4"/>
  <c r="G36" i="2"/>
  <c r="F36" i="2"/>
  <c r="E36" i="2"/>
  <c r="D35" i="2"/>
  <c r="H28" i="4" l="1"/>
  <c r="H38" i="4" s="1"/>
  <c r="H10" i="2" l="1"/>
  <c r="D16" i="2"/>
  <c r="H16" i="2" s="1"/>
  <c r="H31" i="2"/>
  <c r="H35" i="2" s="1"/>
  <c r="H16" i="4"/>
  <c r="D15" i="4"/>
  <c r="H15" i="4" s="1"/>
  <c r="H14" i="4"/>
  <c r="H13" i="4"/>
  <c r="H12" i="4"/>
  <c r="H11" i="4"/>
  <c r="H10" i="4"/>
  <c r="D19" i="4" l="1"/>
  <c r="D39" i="4" s="1"/>
  <c r="H19" i="4"/>
  <c r="H39" i="4" s="1"/>
  <c r="D20" i="2"/>
  <c r="D36" i="2" s="1"/>
  <c r="H20" i="2"/>
  <c r="H36" i="2" s="1"/>
</calcChain>
</file>

<file path=xl/sharedStrings.xml><?xml version="1.0" encoding="utf-8"?>
<sst xmlns="http://schemas.openxmlformats.org/spreadsheetml/2006/main" count="119" uniqueCount="44">
  <si>
    <t>MUNICIPAL GOVERNMENT OF GLORIA</t>
  </si>
  <si>
    <t>Report on Utilization of Disaster Risk Reduction and Management Fund</t>
  </si>
  <si>
    <t>Particulars</t>
  </si>
  <si>
    <t>LDRRMF</t>
  </si>
  <si>
    <t>NDRRMF</t>
  </si>
  <si>
    <t>From Other LGUs</t>
  </si>
  <si>
    <t>From Other Sources</t>
  </si>
  <si>
    <t>Total</t>
  </si>
  <si>
    <t>Quick Response Fund (QRF) 30%</t>
  </si>
  <si>
    <t>Mitigation Fund 70%</t>
  </si>
  <si>
    <t>A. Source of Funds</t>
  </si>
  <si>
    <t>Current Appropriation</t>
  </si>
  <si>
    <t>MOOE</t>
  </si>
  <si>
    <t>Capital Outlay</t>
  </si>
  <si>
    <t>Continuing Appropriation</t>
  </si>
  <si>
    <t>Special Trust Fund</t>
  </si>
  <si>
    <t>CY 2015</t>
  </si>
  <si>
    <t>CY 2014</t>
  </si>
  <si>
    <t>Transfers/Grants</t>
  </si>
  <si>
    <t>Total Funds Available</t>
  </si>
  <si>
    <t>B. Utilization</t>
  </si>
  <si>
    <t>Current Appropriation - MOOE</t>
  </si>
  <si>
    <t xml:space="preserve">Travelling Expenses - Local </t>
  </si>
  <si>
    <t xml:space="preserve">Training Expenses </t>
  </si>
  <si>
    <t>Current Appropriation - Capital Outlay</t>
  </si>
  <si>
    <t>Disaster Response and Rescue Equipment</t>
  </si>
  <si>
    <t>Continuing Appropriation - Capital Outlay</t>
  </si>
  <si>
    <t>Total Utilization</t>
  </si>
  <si>
    <t>Unutilized Balance</t>
  </si>
  <si>
    <t>Prepared by:</t>
  </si>
  <si>
    <t>Certified Correct:</t>
  </si>
  <si>
    <t>JOHN V. SURAT</t>
  </si>
  <si>
    <t>RODERICK B. LOGDAT</t>
  </si>
  <si>
    <t>MDRRMO</t>
  </si>
  <si>
    <t>Municipal Accountant</t>
  </si>
  <si>
    <t>For the Month Ended January 31, 2017</t>
  </si>
  <si>
    <t>Capital Outlay 2015</t>
  </si>
  <si>
    <t>Capital Outlay 2016</t>
  </si>
  <si>
    <t>CY 2016</t>
  </si>
  <si>
    <t>Other Property, Plant &amp; Equipment -Power Saw</t>
  </si>
  <si>
    <t>Fuel, Oil and Lubricants Expenses</t>
  </si>
  <si>
    <t>Repairs and Maintenance</t>
  </si>
  <si>
    <t>For the Month Ended February 28, 2017</t>
  </si>
  <si>
    <t>For the Month Ended March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</si>
</sst>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4">
    <xf numFmtId="0" fontId="0" fillId="0" borderId="0" xfId="0"/>
    <xf numFmtId="0" fontId="0" fillId="0" borderId="0" xfId="0"/>
    <xf numFmtId="164" fontId="0" fillId="0" borderId="7" xfId="1" applyFont="1" applyBorder="1"/>
    <xf numFmtId="164" fontId="2" fillId="0" borderId="3" xfId="1" applyFont="1" applyBorder="1"/>
    <xf numFmtId="0" fontId="2" fillId="0" borderId="3" xfId="0" applyFont="1" applyBorder="1"/>
    <xf numFmtId="164" fontId="0" fillId="0" borderId="0" xfId="1" applyFont="1"/>
    <xf numFmtId="0" fontId="2" fillId="0" borderId="3" xfId="0" applyFont="1" applyBorder="1" applyAlignment="1">
      <alignment horizontal="center" wrapText="1"/>
    </xf>
    <xf numFmtId="0" fontId="2" fillId="0" borderId="7" xfId="0" applyFont="1" applyBorder="1"/>
    <xf numFmtId="0" fontId="2" fillId="0" borderId="6" xfId="0" applyFont="1" applyBorder="1"/>
    <xf numFmtId="0" fontId="0" fillId="0" borderId="7" xfId="0" applyFont="1" applyBorder="1"/>
    <xf numFmtId="164" fontId="0" fillId="0" borderId="7" xfId="0" applyNumberFormat="1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6" xfId="0" applyFont="1" applyBorder="1" applyAlignment="1"/>
    <xf numFmtId="164" fontId="0" fillId="0" borderId="0" xfId="1" applyFont="1" applyBorder="1"/>
    <xf numFmtId="0" fontId="0" fillId="0" borderId="14" xfId="0" applyFont="1" applyBorder="1" applyAlignment="1"/>
    <xf numFmtId="0" fontId="0" fillId="0" borderId="13" xfId="0" applyFont="1" applyBorder="1"/>
    <xf numFmtId="0" fontId="0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3" xfId="0" applyNumberFormat="1" applyFont="1" applyBorder="1"/>
    <xf numFmtId="0" fontId="2" fillId="0" borderId="12" xfId="0" applyFont="1" applyBorder="1"/>
    <xf numFmtId="0" fontId="2" fillId="0" borderId="11" xfId="0" applyFont="1" applyBorder="1"/>
    <xf numFmtId="0" fontId="0" fillId="0" borderId="8" xfId="0" applyFont="1" applyBorder="1"/>
    <xf numFmtId="0" fontId="0" fillId="0" borderId="4" xfId="0" applyFont="1" applyBorder="1" applyAlignment="1">
      <alignment horizontal="left"/>
    </xf>
    <xf numFmtId="0" fontId="0" fillId="0" borderId="3" xfId="0" applyFont="1" applyBorder="1"/>
    <xf numFmtId="0" fontId="0" fillId="0" borderId="7" xfId="0" applyFont="1" applyBorder="1" applyAlignment="1"/>
    <xf numFmtId="0" fontId="2" fillId="0" borderId="6" xfId="0" applyFont="1" applyBorder="1" applyAlignment="1">
      <alignment horizontal="left" indent="2"/>
    </xf>
    <xf numFmtId="0" fontId="0" fillId="0" borderId="12" xfId="0" applyFont="1" applyBorder="1"/>
    <xf numFmtId="164" fontId="0" fillId="0" borderId="3" xfId="0" applyNumberFormat="1" applyFont="1" applyBorder="1"/>
    <xf numFmtId="0" fontId="2" fillId="0" borderId="3" xfId="0" applyFont="1" applyBorder="1" applyAlignment="1">
      <alignment vertical="center"/>
    </xf>
    <xf numFmtId="164" fontId="2" fillId="0" borderId="7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Alignment="1">
      <alignment horizontal="left" indent="2"/>
    </xf>
    <xf numFmtId="164" fontId="0" fillId="0" borderId="0" xfId="0" applyNumberFormat="1" applyFont="1"/>
    <xf numFmtId="0" fontId="0" fillId="0" borderId="0" xfId="0" applyFont="1" applyAlignment="1"/>
    <xf numFmtId="0" fontId="2" fillId="0" borderId="0" xfId="0" applyFont="1" applyAlignment="1">
      <alignment horizontal="left" indent="2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/>
    <xf numFmtId="0" fontId="2" fillId="0" borderId="8" xfId="0" applyFont="1" applyBorder="1"/>
    <xf numFmtId="164" fontId="0" fillId="2" borderId="7" xfId="1" applyFont="1" applyFill="1" applyBorder="1"/>
    <xf numFmtId="164" fontId="5" fillId="0" borderId="0" xfId="1" applyFont="1"/>
    <xf numFmtId="0" fontId="0" fillId="0" borderId="5" xfId="0" applyFont="1" applyBorder="1"/>
    <xf numFmtId="0" fontId="0" fillId="0" borderId="14" xfId="0" applyFont="1" applyBorder="1"/>
    <xf numFmtId="164" fontId="2" fillId="0" borderId="7" xfId="1" applyFont="1" applyBorder="1"/>
    <xf numFmtId="164" fontId="2" fillId="0" borderId="1" xfId="0" applyNumberFormat="1" applyFont="1" applyBorder="1"/>
    <xf numFmtId="0" fontId="0" fillId="0" borderId="4" xfId="0" applyFont="1" applyBorder="1"/>
    <xf numFmtId="164" fontId="0" fillId="0" borderId="10" xfId="1" applyFont="1" applyBorder="1"/>
    <xf numFmtId="0" fontId="0" fillId="0" borderId="10" xfId="0" applyFont="1" applyBorder="1"/>
    <xf numFmtId="0" fontId="0" fillId="0" borderId="11" xfId="0" applyFont="1" applyBorder="1"/>
    <xf numFmtId="164" fontId="4" fillId="0" borderId="0" xfId="0" applyNumberFormat="1" applyFont="1" applyBorder="1"/>
    <xf numFmtId="0" fontId="0" fillId="0" borderId="13" xfId="0" applyBorder="1"/>
    <xf numFmtId="0" fontId="0" fillId="0" borderId="0" xfId="0" applyAlignment="1">
      <alignment horizontal="left" indent="2"/>
    </xf>
    <xf numFmtId="164" fontId="0" fillId="0" borderId="0" xfId="0" applyNumberFormat="1"/>
    <xf numFmtId="164" fontId="0" fillId="0" borderId="5" xfId="0" applyNumberFormat="1" applyFont="1" applyBorder="1"/>
    <xf numFmtId="164" fontId="6" fillId="0" borderId="0" xfId="1" applyFont="1"/>
    <xf numFmtId="164" fontId="6" fillId="2" borderId="5" xfId="1" applyFont="1" applyFill="1" applyBorder="1"/>
    <xf numFmtId="164" fontId="0" fillId="0" borderId="10" xfId="0" applyNumberFormat="1" applyFont="1" applyBorder="1"/>
    <xf numFmtId="0" fontId="0" fillId="0" borderId="4" xfId="0" applyBorder="1"/>
    <xf numFmtId="164" fontId="0" fillId="0" borderId="3" xfId="1" applyFont="1" applyBorder="1"/>
    <xf numFmtId="164" fontId="2" fillId="0" borderId="0" xfId="1" applyFont="1"/>
    <xf numFmtId="164" fontId="2" fillId="0" borderId="10" xfId="0" applyNumberFormat="1" applyFont="1" applyBorder="1"/>
    <xf numFmtId="164" fontId="2" fillId="0" borderId="5" xfId="0" applyNumberFormat="1" applyFont="1" applyBorder="1"/>
    <xf numFmtId="0" fontId="0" fillId="0" borderId="6" xfId="0" applyBorder="1" applyAlignment="1"/>
    <xf numFmtId="164" fontId="5" fillId="0" borderId="0" xfId="0" applyNumberFormat="1" applyFont="1"/>
    <xf numFmtId="0" fontId="0" fillId="0" borderId="0" xfId="0" applyAlignment="1">
      <alignment wrapText="1"/>
    </xf>
    <xf numFmtId="164" fontId="0" fillId="2" borderId="5" xfId="1" applyFont="1" applyFill="1" applyBorder="1"/>
    <xf numFmtId="164" fontId="2" fillId="2" borderId="3" xfId="1" applyFont="1" applyFill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37</xdr:row>
      <xdr:rowOff>152400</xdr:rowOff>
    </xdr:from>
    <xdr:to>
      <xdr:col>2</xdr:col>
      <xdr:colOff>76202</xdr:colOff>
      <xdr:row>40</xdr:row>
      <xdr:rowOff>152400</xdr:rowOff>
    </xdr:to>
    <xdr:pic>
      <xdr:nvPicPr>
        <xdr:cNvPr id="4" name="Picture 3" descr="john surat signature trans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>
          <a:off x="581025" y="7886700"/>
          <a:ext cx="1457327" cy="57150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38</xdr:row>
      <xdr:rowOff>38100</xdr:rowOff>
    </xdr:from>
    <xdr:to>
      <xdr:col>6</xdr:col>
      <xdr:colOff>647701</xdr:colOff>
      <xdr:row>40</xdr:row>
      <xdr:rowOff>114300</xdr:rowOff>
    </xdr:to>
    <xdr:pic>
      <xdr:nvPicPr>
        <xdr:cNvPr id="5" name="Picture 4" descr="erick signature2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95875" y="7962900"/>
          <a:ext cx="1562101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41</xdr:row>
      <xdr:rowOff>76200</xdr:rowOff>
    </xdr:from>
    <xdr:to>
      <xdr:col>6</xdr:col>
      <xdr:colOff>638176</xdr:colOff>
      <xdr:row>43</xdr:row>
      <xdr:rowOff>152400</xdr:rowOff>
    </xdr:to>
    <xdr:pic>
      <xdr:nvPicPr>
        <xdr:cNvPr id="2" name="Picture 1" descr="erick signature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6350" y="8162925"/>
          <a:ext cx="1562101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41</xdr:row>
      <xdr:rowOff>28575</xdr:rowOff>
    </xdr:from>
    <xdr:to>
      <xdr:col>2</xdr:col>
      <xdr:colOff>161927</xdr:colOff>
      <xdr:row>44</xdr:row>
      <xdr:rowOff>28575</xdr:rowOff>
    </xdr:to>
    <xdr:pic>
      <xdr:nvPicPr>
        <xdr:cNvPr id="3" name="Picture 2" descr="john surat signature trans2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666750" y="8115300"/>
          <a:ext cx="1457327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41</xdr:row>
      <xdr:rowOff>76200</xdr:rowOff>
    </xdr:from>
    <xdr:to>
      <xdr:col>6</xdr:col>
      <xdr:colOff>638176</xdr:colOff>
      <xdr:row>43</xdr:row>
      <xdr:rowOff>152400</xdr:rowOff>
    </xdr:to>
    <xdr:pic>
      <xdr:nvPicPr>
        <xdr:cNvPr id="2" name="Picture 1" descr="erick signature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6350" y="8162925"/>
          <a:ext cx="1562101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41</xdr:row>
      <xdr:rowOff>28575</xdr:rowOff>
    </xdr:from>
    <xdr:to>
      <xdr:col>2</xdr:col>
      <xdr:colOff>161927</xdr:colOff>
      <xdr:row>44</xdr:row>
      <xdr:rowOff>28575</xdr:rowOff>
    </xdr:to>
    <xdr:pic>
      <xdr:nvPicPr>
        <xdr:cNvPr id="3" name="Picture 2" descr="john surat signature trans2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666750" y="8115300"/>
          <a:ext cx="145732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J47" sqref="J47"/>
    </sheetView>
  </sheetViews>
  <sheetFormatPr defaultRowHeight="15" x14ac:dyDescent="0.25"/>
  <cols>
    <col min="1" max="1" width="9.140625" style="1"/>
    <col min="2" max="2" width="20.28515625" style="1" customWidth="1"/>
    <col min="3" max="3" width="17.7109375" style="1" customWidth="1"/>
    <col min="4" max="4" width="16.85546875" style="1" customWidth="1"/>
    <col min="5" max="5" width="12.28515625" style="1" customWidth="1"/>
    <col min="6" max="6" width="13.85546875" style="1" customWidth="1"/>
    <col min="7" max="7" width="13.42578125" style="1" customWidth="1"/>
    <col min="8" max="8" width="19.85546875" style="1" customWidth="1"/>
    <col min="9" max="9" width="13.7109375" style="1" customWidth="1"/>
    <col min="10" max="10" width="14.140625" style="1" customWidth="1"/>
    <col min="11" max="11" width="16.85546875" style="1" customWidth="1"/>
    <col min="12" max="16384" width="9.140625" style="1"/>
  </cols>
  <sheetData>
    <row r="1" spans="1:10" x14ac:dyDescent="0.25">
      <c r="A1" s="70" t="s">
        <v>0</v>
      </c>
      <c r="B1" s="70"/>
      <c r="C1" s="70"/>
      <c r="D1" s="70"/>
      <c r="E1" s="70"/>
      <c r="F1" s="70"/>
      <c r="G1" s="70"/>
      <c r="H1" s="70"/>
    </row>
    <row r="2" spans="1:10" x14ac:dyDescent="0.25">
      <c r="A2" s="70" t="s">
        <v>1</v>
      </c>
      <c r="B2" s="70"/>
      <c r="C2" s="70"/>
      <c r="D2" s="70"/>
      <c r="E2" s="70"/>
      <c r="F2" s="70"/>
      <c r="G2" s="70"/>
      <c r="H2" s="70"/>
    </row>
    <row r="3" spans="1:10" x14ac:dyDescent="0.25">
      <c r="A3" s="70" t="s">
        <v>35</v>
      </c>
      <c r="B3" s="70"/>
      <c r="C3" s="70"/>
      <c r="D3" s="70"/>
      <c r="E3" s="70"/>
      <c r="F3" s="70"/>
      <c r="G3" s="70"/>
      <c r="H3" s="70"/>
    </row>
    <row r="5" spans="1:10" ht="15" customHeight="1" x14ac:dyDescent="0.25">
      <c r="A5" s="71" t="s">
        <v>2</v>
      </c>
      <c r="B5" s="72"/>
      <c r="C5" s="80" t="s">
        <v>3</v>
      </c>
      <c r="D5" s="81"/>
      <c r="E5" s="82" t="s">
        <v>4</v>
      </c>
      <c r="F5" s="78" t="s">
        <v>5</v>
      </c>
      <c r="G5" s="78" t="s">
        <v>6</v>
      </c>
      <c r="H5" s="82" t="s">
        <v>7</v>
      </c>
    </row>
    <row r="6" spans="1:10" ht="30" x14ac:dyDescent="0.25">
      <c r="A6" s="73"/>
      <c r="B6" s="74"/>
      <c r="C6" s="6" t="s">
        <v>8</v>
      </c>
      <c r="D6" s="6" t="s">
        <v>9</v>
      </c>
      <c r="E6" s="83"/>
      <c r="F6" s="79"/>
      <c r="G6" s="79"/>
      <c r="H6" s="83"/>
    </row>
    <row r="7" spans="1:10" x14ac:dyDescent="0.25">
      <c r="A7" s="7" t="s">
        <v>10</v>
      </c>
      <c r="B7" s="8"/>
      <c r="C7" s="2"/>
      <c r="D7" s="2"/>
      <c r="E7" s="9"/>
      <c r="F7" s="9"/>
      <c r="G7" s="9"/>
      <c r="H7" s="10"/>
    </row>
    <row r="8" spans="1:10" x14ac:dyDescent="0.25">
      <c r="A8" s="11" t="s">
        <v>11</v>
      </c>
      <c r="B8" s="12"/>
      <c r="C8" s="2"/>
      <c r="D8" s="2"/>
      <c r="E8" s="9"/>
      <c r="F8" s="9"/>
      <c r="G8" s="9"/>
      <c r="H8" s="10"/>
    </row>
    <row r="9" spans="1:10" x14ac:dyDescent="0.25">
      <c r="A9" s="11"/>
      <c r="B9" s="12"/>
      <c r="C9" s="2"/>
      <c r="D9" s="14"/>
      <c r="E9" s="9"/>
      <c r="F9" s="9"/>
      <c r="G9" s="9"/>
      <c r="H9" s="10">
        <v>0</v>
      </c>
    </row>
    <row r="10" spans="1:10" x14ac:dyDescent="0.25">
      <c r="A10" s="11"/>
      <c r="B10" s="13" t="s">
        <v>12</v>
      </c>
      <c r="C10" s="2">
        <v>1938105</v>
      </c>
      <c r="D10" s="14">
        <v>3274597.5</v>
      </c>
      <c r="E10" s="9"/>
      <c r="F10" s="9"/>
      <c r="G10" s="9"/>
      <c r="H10" s="10">
        <f>SUM(C10:G10)</f>
        <v>5212702.5</v>
      </c>
      <c r="I10" s="5"/>
    </row>
    <row r="11" spans="1:10" x14ac:dyDescent="0.25">
      <c r="A11" s="11"/>
      <c r="B11" s="13" t="s">
        <v>13</v>
      </c>
      <c r="C11" s="2"/>
      <c r="D11" s="14">
        <v>1388245</v>
      </c>
      <c r="E11" s="9"/>
      <c r="F11" s="9"/>
      <c r="G11" s="9"/>
      <c r="H11" s="10">
        <f t="shared" ref="H11:H19" si="0">SUM(C11:G11)</f>
        <v>1388245</v>
      </c>
      <c r="I11" s="55"/>
    </row>
    <row r="12" spans="1:10" x14ac:dyDescent="0.25">
      <c r="A12" s="11" t="s">
        <v>14</v>
      </c>
      <c r="B12" s="12"/>
      <c r="C12" s="2"/>
      <c r="D12" s="5"/>
      <c r="E12" s="9"/>
      <c r="F12" s="9"/>
      <c r="G12" s="9"/>
      <c r="H12" s="10">
        <f t="shared" si="0"/>
        <v>0</v>
      </c>
    </row>
    <row r="13" spans="1:10" ht="17.25" x14ac:dyDescent="0.4">
      <c r="A13" s="11"/>
      <c r="B13" s="65" t="s">
        <v>36</v>
      </c>
      <c r="C13" s="2"/>
      <c r="D13" s="2">
        <v>65574.3</v>
      </c>
      <c r="E13" s="9"/>
      <c r="F13" s="9"/>
      <c r="G13" s="9"/>
      <c r="H13" s="10">
        <f t="shared" si="0"/>
        <v>65574.3</v>
      </c>
      <c r="I13" s="66"/>
      <c r="J13" s="5"/>
    </row>
    <row r="14" spans="1:10" ht="17.25" x14ac:dyDescent="0.4">
      <c r="A14" s="11"/>
      <c r="B14" s="65" t="s">
        <v>37</v>
      </c>
      <c r="C14" s="2"/>
      <c r="D14" s="2">
        <v>462654.99</v>
      </c>
      <c r="E14" s="9"/>
      <c r="F14" s="9"/>
      <c r="G14" s="9"/>
      <c r="H14" s="10">
        <f t="shared" si="0"/>
        <v>462654.99</v>
      </c>
      <c r="I14" s="66"/>
      <c r="J14" s="5"/>
    </row>
    <row r="15" spans="1:10" x14ac:dyDescent="0.25">
      <c r="A15" s="11" t="s">
        <v>15</v>
      </c>
      <c r="B15" s="13"/>
      <c r="C15" s="2"/>
      <c r="D15" s="2"/>
      <c r="E15" s="9"/>
      <c r="F15" s="9"/>
      <c r="G15" s="9"/>
      <c r="H15" s="10">
        <f t="shared" si="0"/>
        <v>0</v>
      </c>
      <c r="I15" s="55"/>
      <c r="J15" s="5"/>
    </row>
    <row r="16" spans="1:10" x14ac:dyDescent="0.25">
      <c r="A16" s="11"/>
      <c r="B16" s="65" t="s">
        <v>38</v>
      </c>
      <c r="C16" s="2"/>
      <c r="D16" s="2">
        <f>1761996.12+2014472.41</f>
        <v>3776468.5300000003</v>
      </c>
      <c r="E16" s="9"/>
      <c r="F16" s="9"/>
      <c r="G16" s="9"/>
      <c r="H16" s="10">
        <f t="shared" si="0"/>
        <v>3776468.5300000003</v>
      </c>
      <c r="I16" s="55"/>
      <c r="J16" s="5"/>
    </row>
    <row r="17" spans="1:11" ht="17.25" x14ac:dyDescent="0.4">
      <c r="A17" s="11"/>
      <c r="B17" s="13" t="s">
        <v>16</v>
      </c>
      <c r="C17" s="2"/>
      <c r="D17" s="2">
        <v>1227804.2699999998</v>
      </c>
      <c r="E17" s="9"/>
      <c r="F17" s="9"/>
      <c r="G17" s="9"/>
      <c r="H17" s="10">
        <f t="shared" si="0"/>
        <v>1227804.2699999998</v>
      </c>
      <c r="I17" s="43"/>
      <c r="J17" s="5"/>
    </row>
    <row r="18" spans="1:11" x14ac:dyDescent="0.25">
      <c r="A18" s="11"/>
      <c r="B18" s="13" t="s">
        <v>17</v>
      </c>
      <c r="C18" s="9"/>
      <c r="D18" s="5">
        <v>2300057.5300000003</v>
      </c>
      <c r="E18" s="9"/>
      <c r="F18" s="9"/>
      <c r="G18" s="9"/>
      <c r="H18" s="10">
        <f t="shared" si="0"/>
        <v>2300057.5300000003</v>
      </c>
      <c r="I18" s="55"/>
      <c r="J18" s="5"/>
    </row>
    <row r="19" spans="1:11" x14ac:dyDescent="0.25">
      <c r="A19" s="15" t="s">
        <v>18</v>
      </c>
      <c r="B19" s="16"/>
      <c r="C19" s="9"/>
      <c r="D19" s="9"/>
      <c r="E19" s="9"/>
      <c r="F19" s="2">
        <v>369.28000000002794</v>
      </c>
      <c r="G19" s="9"/>
      <c r="H19" s="10">
        <f t="shared" si="0"/>
        <v>369.28000000002794</v>
      </c>
      <c r="I19" s="55"/>
      <c r="J19" s="5"/>
      <c r="K19" s="55"/>
    </row>
    <row r="20" spans="1:11" x14ac:dyDescent="0.25">
      <c r="A20" s="17"/>
      <c r="B20" s="18" t="s">
        <v>19</v>
      </c>
      <c r="C20" s="19">
        <v>1761996.12</v>
      </c>
      <c r="D20" s="19">
        <f>SUM(D10:E19)</f>
        <v>12495402.120000001</v>
      </c>
      <c r="E20" s="4"/>
      <c r="F20" s="19">
        <v>369.28000000002794</v>
      </c>
      <c r="G20" s="4"/>
      <c r="H20" s="19">
        <f>SUM(H9:H19)</f>
        <v>14433876.4</v>
      </c>
      <c r="I20" s="55"/>
      <c r="J20" s="55"/>
    </row>
    <row r="21" spans="1:11" x14ac:dyDescent="0.25">
      <c r="A21" s="20" t="s">
        <v>20</v>
      </c>
      <c r="B21" s="21"/>
      <c r="C21" s="9"/>
      <c r="D21" s="9"/>
      <c r="E21" s="9"/>
      <c r="F21" s="9"/>
      <c r="G21" s="9"/>
      <c r="H21" s="9"/>
    </row>
    <row r="22" spans="1:11" x14ac:dyDescent="0.25">
      <c r="A22" s="11" t="s">
        <v>21</v>
      </c>
      <c r="B22" s="12"/>
      <c r="C22" s="9"/>
      <c r="D22" s="9"/>
      <c r="E22" s="9"/>
      <c r="F22" s="9"/>
      <c r="G22" s="9"/>
      <c r="H22" s="10">
        <v>0</v>
      </c>
    </row>
    <row r="23" spans="1:11" x14ac:dyDescent="0.25">
      <c r="A23" s="11"/>
      <c r="C23" s="42"/>
      <c r="D23" s="57"/>
      <c r="E23" s="9"/>
      <c r="F23" s="9"/>
      <c r="G23" s="9"/>
      <c r="H23" s="10"/>
    </row>
    <row r="24" spans="1:11" x14ac:dyDescent="0.25">
      <c r="A24" s="11"/>
      <c r="C24" s="42"/>
      <c r="D24" s="57"/>
      <c r="E24" s="9"/>
      <c r="F24" s="9"/>
      <c r="G24" s="9"/>
      <c r="H24" s="10"/>
    </row>
    <row r="25" spans="1:11" x14ac:dyDescent="0.25">
      <c r="A25" s="22"/>
      <c r="B25" s="23"/>
      <c r="C25" s="3">
        <v>0</v>
      </c>
      <c r="D25" s="3"/>
      <c r="E25" s="3">
        <v>0</v>
      </c>
      <c r="F25" s="3">
        <v>0</v>
      </c>
      <c r="G25" s="3">
        <v>0</v>
      </c>
      <c r="H25" s="3"/>
    </row>
    <row r="26" spans="1:11" x14ac:dyDescent="0.25">
      <c r="A26" s="25" t="s">
        <v>24</v>
      </c>
      <c r="B26" s="26"/>
      <c r="C26" s="9"/>
      <c r="D26" s="2"/>
      <c r="E26" s="9"/>
      <c r="F26" s="9"/>
      <c r="G26" s="9"/>
      <c r="H26" s="10"/>
    </row>
    <row r="27" spans="1:11" x14ac:dyDescent="0.25">
      <c r="A27" s="11"/>
      <c r="B27" s="53"/>
      <c r="C27" s="42"/>
      <c r="D27" s="58"/>
      <c r="E27" s="9"/>
      <c r="F27" s="9"/>
      <c r="G27" s="9"/>
      <c r="H27" s="56"/>
    </row>
    <row r="28" spans="1:11" x14ac:dyDescent="0.25">
      <c r="A28" s="41"/>
      <c r="B28" s="60"/>
      <c r="C28" s="24"/>
      <c r="D28" s="61"/>
      <c r="E28" s="24"/>
      <c r="F28" s="24"/>
      <c r="G28" s="24"/>
      <c r="H28" s="28"/>
    </row>
    <row r="29" spans="1:11" x14ac:dyDescent="0.25">
      <c r="A29" s="20"/>
      <c r="C29" s="50"/>
      <c r="D29" s="62"/>
      <c r="E29" s="50"/>
      <c r="F29" s="50"/>
      <c r="G29" s="50"/>
      <c r="H29" s="63"/>
    </row>
    <row r="30" spans="1:11" x14ac:dyDescent="0.25">
      <c r="A30" s="27" t="s">
        <v>26</v>
      </c>
      <c r="B30" s="51"/>
      <c r="C30" s="50"/>
      <c r="D30" s="49"/>
      <c r="E30" s="50"/>
      <c r="F30" s="50"/>
      <c r="G30" s="50"/>
      <c r="H30" s="59"/>
    </row>
    <row r="31" spans="1:11" ht="45" x14ac:dyDescent="0.25">
      <c r="A31" s="45"/>
      <c r="B31" s="67" t="s">
        <v>39</v>
      </c>
      <c r="C31" s="44"/>
      <c r="D31" s="68">
        <v>184302</v>
      </c>
      <c r="E31" s="44"/>
      <c r="F31" s="44"/>
      <c r="G31" s="44"/>
      <c r="H31" s="10">
        <f t="shared" ref="H31" si="1">SUM(C31:G31)</f>
        <v>184302</v>
      </c>
    </row>
    <row r="32" spans="1:11" x14ac:dyDescent="0.25">
      <c r="A32" s="22"/>
      <c r="B32" s="48"/>
      <c r="C32" s="24"/>
      <c r="D32" s="3"/>
      <c r="E32" s="24"/>
      <c r="F32" s="24"/>
      <c r="G32" s="24"/>
      <c r="H32" s="28"/>
    </row>
    <row r="33" spans="1:11" x14ac:dyDescent="0.25">
      <c r="A33" s="22" t="s">
        <v>15</v>
      </c>
      <c r="B33" s="48"/>
      <c r="C33" s="24"/>
      <c r="D33" s="3"/>
      <c r="E33" s="24"/>
      <c r="F33" s="24"/>
      <c r="G33" s="24"/>
      <c r="H33" s="10"/>
    </row>
    <row r="34" spans="1:11" x14ac:dyDescent="0.25">
      <c r="A34" s="45"/>
      <c r="B34" s="53" t="s">
        <v>25</v>
      </c>
      <c r="C34" s="44"/>
      <c r="D34" s="69"/>
      <c r="E34" s="44"/>
      <c r="F34" s="44"/>
      <c r="G34" s="44"/>
      <c r="H34" s="19"/>
    </row>
    <row r="35" spans="1:11" x14ac:dyDescent="0.25">
      <c r="A35" s="29" t="s">
        <v>27</v>
      </c>
      <c r="B35" s="18"/>
      <c r="C35" s="30"/>
      <c r="D35" s="30">
        <f>D31</f>
        <v>184302</v>
      </c>
      <c r="E35" s="9"/>
      <c r="F35" s="9"/>
      <c r="G35" s="9"/>
      <c r="H35" s="30">
        <f>H31</f>
        <v>184302</v>
      </c>
      <c r="I35" s="33"/>
    </row>
    <row r="36" spans="1:11" ht="16.5" thickBot="1" x14ac:dyDescent="0.3">
      <c r="A36" s="31" t="s">
        <v>28</v>
      </c>
      <c r="B36" s="32"/>
      <c r="C36" s="47">
        <v>1761996.12</v>
      </c>
      <c r="D36" s="47">
        <f>D20-D35</f>
        <v>12311100.120000001</v>
      </c>
      <c r="E36" s="47">
        <f t="shared" ref="E36:H36" si="2">E20-E35</f>
        <v>0</v>
      </c>
      <c r="F36" s="47">
        <f t="shared" si="2"/>
        <v>369.28000000002794</v>
      </c>
      <c r="G36" s="47">
        <f t="shared" si="2"/>
        <v>0</v>
      </c>
      <c r="H36" s="47">
        <f t="shared" si="2"/>
        <v>14249574.4</v>
      </c>
      <c r="I36" s="52"/>
      <c r="J36" s="33"/>
      <c r="K36" s="33"/>
    </row>
    <row r="37" spans="1:11" ht="15.75" thickTop="1" x14ac:dyDescent="0.25"/>
    <row r="38" spans="1:11" x14ac:dyDescent="0.25">
      <c r="B38" s="34" t="s">
        <v>29</v>
      </c>
      <c r="D38" s="35"/>
      <c r="F38" s="36" t="s">
        <v>30</v>
      </c>
    </row>
    <row r="39" spans="1:11" x14ac:dyDescent="0.25">
      <c r="B39" s="34"/>
      <c r="D39" s="35"/>
      <c r="F39" s="36"/>
    </row>
    <row r="40" spans="1:11" x14ac:dyDescent="0.25">
      <c r="B40" s="34"/>
      <c r="D40" s="35"/>
      <c r="F40" s="36"/>
    </row>
    <row r="41" spans="1:11" x14ac:dyDescent="0.25">
      <c r="B41" s="37" t="s">
        <v>31</v>
      </c>
      <c r="C41" s="38"/>
      <c r="D41" s="39"/>
      <c r="F41" s="40" t="s">
        <v>32</v>
      </c>
    </row>
    <row r="42" spans="1:11" x14ac:dyDescent="0.25">
      <c r="B42" s="54" t="s">
        <v>33</v>
      </c>
      <c r="D42" s="35"/>
      <c r="F42" s="36" t="s">
        <v>34</v>
      </c>
    </row>
    <row r="43" spans="1:11" x14ac:dyDescent="0.25">
      <c r="B43" s="54"/>
      <c r="D43" s="35"/>
      <c r="F43" s="36"/>
    </row>
  </sheetData>
  <mergeCells count="9">
    <mergeCell ref="A1:H1"/>
    <mergeCell ref="A2:H2"/>
    <mergeCell ref="A3:H3"/>
    <mergeCell ref="A5:B6"/>
    <mergeCell ref="C5:D5"/>
    <mergeCell ref="E5:E6"/>
    <mergeCell ref="F5:F6"/>
    <mergeCell ref="G5:G6"/>
    <mergeCell ref="H5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4" workbookViewId="0">
      <selection activeCell="K27" sqref="K27"/>
    </sheetView>
  </sheetViews>
  <sheetFormatPr defaultRowHeight="15" x14ac:dyDescent="0.25"/>
  <cols>
    <col min="1" max="1" width="9.140625" style="1"/>
    <col min="2" max="2" width="20.28515625" style="1" customWidth="1"/>
    <col min="3" max="3" width="17.7109375" style="1" customWidth="1"/>
    <col min="4" max="4" width="16.85546875" style="1" customWidth="1"/>
    <col min="5" max="5" width="12.28515625" style="1" customWidth="1"/>
    <col min="6" max="6" width="13.85546875" style="1" customWidth="1"/>
    <col min="7" max="7" width="13.42578125" style="1" customWidth="1"/>
    <col min="8" max="8" width="19.85546875" style="1" customWidth="1"/>
    <col min="9" max="9" width="15.140625" style="1" customWidth="1"/>
    <col min="10" max="10" width="14.140625" style="1" customWidth="1"/>
    <col min="11" max="11" width="16.85546875" style="1" customWidth="1"/>
    <col min="12" max="16384" width="9.140625" style="1"/>
  </cols>
  <sheetData>
    <row r="1" spans="1:10" x14ac:dyDescent="0.25">
      <c r="A1" s="70" t="s">
        <v>0</v>
      </c>
      <c r="B1" s="70"/>
      <c r="C1" s="70"/>
      <c r="D1" s="70"/>
      <c r="E1" s="70"/>
      <c r="F1" s="70"/>
      <c r="G1" s="70"/>
      <c r="H1" s="70"/>
    </row>
    <row r="2" spans="1:10" x14ac:dyDescent="0.25">
      <c r="A2" s="70" t="s">
        <v>1</v>
      </c>
      <c r="B2" s="70"/>
      <c r="C2" s="70"/>
      <c r="D2" s="70"/>
      <c r="E2" s="70"/>
      <c r="F2" s="70"/>
      <c r="G2" s="70"/>
      <c r="H2" s="70"/>
    </row>
    <row r="3" spans="1:10" x14ac:dyDescent="0.25">
      <c r="A3" s="70" t="s">
        <v>42</v>
      </c>
      <c r="B3" s="70"/>
      <c r="C3" s="70"/>
      <c r="D3" s="70"/>
      <c r="E3" s="70"/>
      <c r="F3" s="70"/>
      <c r="G3" s="70"/>
      <c r="H3" s="70"/>
    </row>
    <row r="5" spans="1:10" x14ac:dyDescent="0.25">
      <c r="A5" s="71" t="s">
        <v>2</v>
      </c>
      <c r="B5" s="72"/>
      <c r="C5" s="75" t="s">
        <v>3</v>
      </c>
      <c r="D5" s="75"/>
      <c r="E5" s="76" t="s">
        <v>4</v>
      </c>
      <c r="F5" s="77" t="s">
        <v>5</v>
      </c>
      <c r="G5" s="78" t="s">
        <v>6</v>
      </c>
      <c r="H5" s="76" t="s">
        <v>7</v>
      </c>
    </row>
    <row r="6" spans="1:10" ht="30" x14ac:dyDescent="0.25">
      <c r="A6" s="73"/>
      <c r="B6" s="74"/>
      <c r="C6" s="6" t="s">
        <v>8</v>
      </c>
      <c r="D6" s="6" t="s">
        <v>9</v>
      </c>
      <c r="E6" s="76"/>
      <c r="F6" s="77"/>
      <c r="G6" s="79"/>
      <c r="H6" s="76"/>
    </row>
    <row r="7" spans="1:10" x14ac:dyDescent="0.25">
      <c r="A7" s="7" t="s">
        <v>10</v>
      </c>
      <c r="B7" s="8"/>
      <c r="C7" s="2"/>
      <c r="D7" s="2"/>
      <c r="E7" s="9"/>
      <c r="F7" s="9"/>
      <c r="G7" s="9"/>
      <c r="H7" s="10"/>
    </row>
    <row r="8" spans="1:10" x14ac:dyDescent="0.25">
      <c r="A8" s="11" t="s">
        <v>11</v>
      </c>
      <c r="B8" s="12"/>
      <c r="C8" s="2"/>
      <c r="D8" s="2"/>
      <c r="E8" s="9"/>
      <c r="F8" s="9"/>
      <c r="G8" s="9"/>
      <c r="H8" s="10"/>
    </row>
    <row r="9" spans="1:10" x14ac:dyDescent="0.25">
      <c r="A9" s="11"/>
      <c r="B9" s="12"/>
      <c r="C9" s="2"/>
      <c r="D9" s="14"/>
      <c r="E9" s="9"/>
      <c r="F9" s="9"/>
      <c r="G9" s="9"/>
      <c r="H9" s="10">
        <v>0</v>
      </c>
    </row>
    <row r="10" spans="1:10" x14ac:dyDescent="0.25">
      <c r="A10" s="11"/>
      <c r="B10" s="13" t="s">
        <v>12</v>
      </c>
      <c r="C10" s="2">
        <v>1938105</v>
      </c>
      <c r="D10" s="14">
        <v>3274597.5</v>
      </c>
      <c r="E10" s="9"/>
      <c r="F10" s="9"/>
      <c r="G10" s="9"/>
      <c r="H10" s="10">
        <f>SUM(C10:G10)</f>
        <v>5212702.5</v>
      </c>
      <c r="I10" s="5"/>
    </row>
    <row r="11" spans="1:10" x14ac:dyDescent="0.25">
      <c r="A11" s="11"/>
      <c r="B11" s="13" t="s">
        <v>13</v>
      </c>
      <c r="C11" s="2"/>
      <c r="D11" s="14">
        <v>1388245</v>
      </c>
      <c r="E11" s="9"/>
      <c r="F11" s="9"/>
      <c r="G11" s="9"/>
      <c r="H11" s="10">
        <f t="shared" ref="H11:H18" si="0">SUM(C11:G11)</f>
        <v>1388245</v>
      </c>
      <c r="I11" s="55"/>
    </row>
    <row r="12" spans="1:10" x14ac:dyDescent="0.25">
      <c r="A12" s="11" t="s">
        <v>14</v>
      </c>
      <c r="B12" s="12"/>
      <c r="C12" s="2"/>
      <c r="D12" s="5"/>
      <c r="E12" s="9"/>
      <c r="F12" s="9"/>
      <c r="G12" s="9"/>
      <c r="H12" s="10">
        <f t="shared" si="0"/>
        <v>0</v>
      </c>
    </row>
    <row r="13" spans="1:10" ht="17.25" x14ac:dyDescent="0.4">
      <c r="A13" s="11"/>
      <c r="B13" s="65" t="s">
        <v>37</v>
      </c>
      <c r="C13" s="2"/>
      <c r="D13" s="2">
        <f>462654.99-118727.7</f>
        <v>343927.29</v>
      </c>
      <c r="E13" s="9"/>
      <c r="F13" s="9"/>
      <c r="G13" s="9"/>
      <c r="H13" s="10">
        <f t="shared" si="0"/>
        <v>343927.29</v>
      </c>
      <c r="I13" s="66"/>
    </row>
    <row r="14" spans="1:10" x14ac:dyDescent="0.25">
      <c r="A14" s="11" t="s">
        <v>15</v>
      </c>
      <c r="B14" s="13"/>
      <c r="C14" s="2"/>
      <c r="D14" s="2"/>
      <c r="E14" s="9"/>
      <c r="F14" s="9"/>
      <c r="G14" s="9"/>
      <c r="H14" s="10">
        <f t="shared" si="0"/>
        <v>0</v>
      </c>
      <c r="I14" s="55"/>
    </row>
    <row r="15" spans="1:10" x14ac:dyDescent="0.25">
      <c r="A15" s="11"/>
      <c r="B15" s="65" t="s">
        <v>38</v>
      </c>
      <c r="C15" s="2"/>
      <c r="D15" s="2">
        <f>1761996.12+2014472.41</f>
        <v>3776468.5300000003</v>
      </c>
      <c r="E15" s="9"/>
      <c r="F15" s="9"/>
      <c r="G15" s="9"/>
      <c r="H15" s="10">
        <f t="shared" si="0"/>
        <v>3776468.5300000003</v>
      </c>
      <c r="I15" s="55"/>
    </row>
    <row r="16" spans="1:10" ht="17.25" x14ac:dyDescent="0.4">
      <c r="A16" s="11"/>
      <c r="B16" s="13" t="s">
        <v>16</v>
      </c>
      <c r="C16" s="2"/>
      <c r="D16" s="2">
        <v>1227804.2699999998</v>
      </c>
      <c r="E16" s="9"/>
      <c r="F16" s="9"/>
      <c r="G16" s="9"/>
      <c r="H16" s="10">
        <f t="shared" si="0"/>
        <v>1227804.2699999998</v>
      </c>
      <c r="I16" s="43"/>
      <c r="J16" s="5"/>
    </row>
    <row r="17" spans="1:11" x14ac:dyDescent="0.25">
      <c r="A17" s="11"/>
      <c r="B17" s="13" t="s">
        <v>17</v>
      </c>
      <c r="C17" s="9"/>
      <c r="D17" s="5">
        <v>2300057.5300000003</v>
      </c>
      <c r="E17" s="9"/>
      <c r="F17" s="9"/>
      <c r="G17" s="9"/>
      <c r="H17" s="10">
        <f t="shared" si="0"/>
        <v>2300057.5300000003</v>
      </c>
      <c r="I17" s="55"/>
      <c r="J17" s="5"/>
    </row>
    <row r="18" spans="1:11" x14ac:dyDescent="0.25">
      <c r="A18" s="15" t="s">
        <v>18</v>
      </c>
      <c r="B18" s="16"/>
      <c r="C18" s="9"/>
      <c r="D18" s="9"/>
      <c r="E18" s="9"/>
      <c r="F18" s="2">
        <v>369.28000000002794</v>
      </c>
      <c r="G18" s="9"/>
      <c r="H18" s="10">
        <f t="shared" si="0"/>
        <v>369.28000000002794</v>
      </c>
      <c r="I18" s="55"/>
      <c r="J18" s="5"/>
      <c r="K18" s="55"/>
    </row>
    <row r="19" spans="1:11" x14ac:dyDescent="0.25">
      <c r="A19" s="17"/>
      <c r="B19" s="18" t="s">
        <v>19</v>
      </c>
      <c r="C19" s="19">
        <v>1761996.12</v>
      </c>
      <c r="D19" s="19">
        <f>SUM(D10:D18)</f>
        <v>12311100.120000001</v>
      </c>
      <c r="E19" s="4"/>
      <c r="F19" s="19">
        <v>369.28000000002794</v>
      </c>
      <c r="G19" s="4"/>
      <c r="H19" s="19">
        <f>SUM(H9:H18)</f>
        <v>14249574.4</v>
      </c>
      <c r="I19" s="55"/>
      <c r="J19" s="5"/>
    </row>
    <row r="20" spans="1:11" x14ac:dyDescent="0.25">
      <c r="A20" s="20" t="s">
        <v>20</v>
      </c>
      <c r="B20" s="21"/>
      <c r="C20" s="9"/>
      <c r="D20" s="9"/>
      <c r="E20" s="9"/>
      <c r="F20" s="9"/>
      <c r="G20" s="9"/>
      <c r="H20" s="9"/>
    </row>
    <row r="21" spans="1:11" x14ac:dyDescent="0.25">
      <c r="A21" s="11" t="s">
        <v>21</v>
      </c>
      <c r="B21" s="12"/>
      <c r="C21" s="9"/>
      <c r="D21" s="9"/>
      <c r="E21" s="9"/>
      <c r="F21" s="9"/>
      <c r="G21" s="9"/>
      <c r="H21" s="10">
        <v>0</v>
      </c>
    </row>
    <row r="22" spans="1:11" x14ac:dyDescent="0.25">
      <c r="A22" s="11"/>
      <c r="B22" s="1" t="s">
        <v>22</v>
      </c>
      <c r="C22" s="42"/>
      <c r="D22" s="2">
        <v>4330</v>
      </c>
      <c r="E22" s="9"/>
      <c r="F22" s="9"/>
      <c r="G22" s="9"/>
      <c r="H22" s="10">
        <f t="shared" ref="H22:H25" si="1">SUM(C22:G22)</f>
        <v>4330</v>
      </c>
      <c r="K22" s="5"/>
    </row>
    <row r="23" spans="1:11" x14ac:dyDescent="0.25">
      <c r="A23" s="11"/>
      <c r="B23" s="1" t="s">
        <v>23</v>
      </c>
      <c r="C23" s="42"/>
      <c r="D23" s="5">
        <v>42000</v>
      </c>
      <c r="E23" s="9"/>
      <c r="F23" s="9"/>
      <c r="G23" s="9"/>
      <c r="H23" s="10">
        <f t="shared" si="1"/>
        <v>42000</v>
      </c>
      <c r="K23" s="5"/>
    </row>
    <row r="24" spans="1:11" x14ac:dyDescent="0.25">
      <c r="A24" s="11"/>
      <c r="B24" s="1" t="s">
        <v>40</v>
      </c>
      <c r="C24" s="42"/>
      <c r="D24" s="5">
        <v>2193.5</v>
      </c>
      <c r="E24" s="9"/>
      <c r="F24" s="9"/>
      <c r="G24" s="9"/>
      <c r="H24" s="10">
        <f t="shared" si="1"/>
        <v>2193.5</v>
      </c>
      <c r="K24" s="5"/>
    </row>
    <row r="25" spans="1:11" x14ac:dyDescent="0.25">
      <c r="A25" s="11"/>
      <c r="B25" s="1" t="s">
        <v>41</v>
      </c>
      <c r="C25" s="42"/>
      <c r="D25" s="5">
        <v>550</v>
      </c>
      <c r="E25" s="9"/>
      <c r="F25" s="9"/>
      <c r="G25" s="9"/>
      <c r="H25" s="10">
        <f t="shared" si="1"/>
        <v>550</v>
      </c>
      <c r="K25" s="5"/>
    </row>
    <row r="26" spans="1:11" x14ac:dyDescent="0.25">
      <c r="A26" s="11"/>
      <c r="C26" s="42"/>
      <c r="D26" s="57"/>
      <c r="E26" s="9"/>
      <c r="F26" s="9"/>
      <c r="G26" s="9"/>
      <c r="H26" s="10"/>
      <c r="K26" s="55"/>
    </row>
    <row r="27" spans="1:11" x14ac:dyDescent="0.25">
      <c r="A27" s="11"/>
      <c r="C27" s="42"/>
      <c r="D27" s="57"/>
      <c r="E27" s="9"/>
      <c r="F27" s="9"/>
      <c r="G27" s="9"/>
      <c r="H27" s="10"/>
    </row>
    <row r="28" spans="1:11" x14ac:dyDescent="0.25">
      <c r="A28" s="22"/>
      <c r="B28" s="23"/>
      <c r="C28" s="3">
        <v>0</v>
      </c>
      <c r="D28" s="3">
        <f>SUM(D22:D27)</f>
        <v>49073.5</v>
      </c>
      <c r="E28" s="3">
        <v>0</v>
      </c>
      <c r="F28" s="3">
        <v>0</v>
      </c>
      <c r="G28" s="3">
        <v>0</v>
      </c>
      <c r="H28" s="3">
        <f>SUM(H22:H27)</f>
        <v>49073.5</v>
      </c>
    </row>
    <row r="29" spans="1:11" x14ac:dyDescent="0.25">
      <c r="A29" s="25" t="s">
        <v>24</v>
      </c>
      <c r="B29" s="26"/>
      <c r="C29" s="9"/>
      <c r="D29" s="2"/>
      <c r="E29" s="9"/>
      <c r="F29" s="9"/>
      <c r="G29" s="9"/>
      <c r="H29" s="10"/>
    </row>
    <row r="30" spans="1:11" x14ac:dyDescent="0.25">
      <c r="A30" s="11"/>
      <c r="B30" s="53"/>
      <c r="C30" s="42"/>
      <c r="D30" s="58"/>
      <c r="E30" s="9"/>
      <c r="F30" s="9"/>
      <c r="G30" s="9"/>
      <c r="H30" s="56"/>
    </row>
    <row r="31" spans="1:11" x14ac:dyDescent="0.25">
      <c r="A31" s="41"/>
      <c r="B31" s="60"/>
      <c r="C31" s="24"/>
      <c r="D31" s="61"/>
      <c r="E31" s="24"/>
      <c r="F31" s="24"/>
      <c r="G31" s="24"/>
      <c r="H31" s="28"/>
    </row>
    <row r="32" spans="1:11" x14ac:dyDescent="0.25">
      <c r="A32" s="20"/>
      <c r="C32" s="50"/>
      <c r="D32" s="62"/>
      <c r="E32" s="50"/>
      <c r="F32" s="50"/>
      <c r="G32" s="50"/>
      <c r="H32" s="63"/>
    </row>
    <row r="33" spans="1:11" x14ac:dyDescent="0.25">
      <c r="A33" s="27" t="s">
        <v>26</v>
      </c>
      <c r="B33" s="51"/>
      <c r="C33" s="50"/>
      <c r="D33" s="49"/>
      <c r="E33" s="50"/>
      <c r="F33" s="50"/>
      <c r="G33" s="50"/>
      <c r="H33" s="59"/>
    </row>
    <row r="34" spans="1:11" x14ac:dyDescent="0.25">
      <c r="A34" s="45"/>
      <c r="C34" s="44"/>
      <c r="D34" s="46"/>
      <c r="E34" s="44"/>
      <c r="F34" s="44"/>
      <c r="G34" s="44"/>
      <c r="H34" s="64"/>
    </row>
    <row r="35" spans="1:11" x14ac:dyDescent="0.25">
      <c r="A35" s="22"/>
      <c r="B35" s="48"/>
      <c r="C35" s="24"/>
      <c r="D35" s="3"/>
      <c r="E35" s="24"/>
      <c r="F35" s="24"/>
      <c r="G35" s="24"/>
      <c r="H35" s="28"/>
    </row>
    <row r="36" spans="1:11" x14ac:dyDescent="0.25">
      <c r="A36" s="22" t="s">
        <v>15</v>
      </c>
      <c r="B36" s="48"/>
      <c r="C36" s="24"/>
      <c r="D36" s="3"/>
      <c r="E36" s="24"/>
      <c r="F36" s="24"/>
      <c r="G36" s="24"/>
      <c r="H36" s="10"/>
    </row>
    <row r="37" spans="1:11" x14ac:dyDescent="0.25">
      <c r="A37" s="45"/>
      <c r="B37" s="53"/>
      <c r="C37" s="44"/>
      <c r="D37" s="69"/>
      <c r="E37" s="44"/>
      <c r="F37" s="44"/>
      <c r="G37" s="44"/>
      <c r="H37" s="19"/>
    </row>
    <row r="38" spans="1:11" x14ac:dyDescent="0.25">
      <c r="A38" s="29" t="s">
        <v>27</v>
      </c>
      <c r="B38" s="18"/>
      <c r="C38" s="30"/>
      <c r="D38" s="30">
        <f>D28</f>
        <v>49073.5</v>
      </c>
      <c r="E38" s="30">
        <f t="shared" ref="E38:G38" si="2">E28</f>
        <v>0</v>
      </c>
      <c r="F38" s="30">
        <f t="shared" si="2"/>
        <v>0</v>
      </c>
      <c r="G38" s="30">
        <f t="shared" si="2"/>
        <v>0</v>
      </c>
      <c r="H38" s="30">
        <f>H28</f>
        <v>49073.5</v>
      </c>
      <c r="I38" s="33"/>
    </row>
    <row r="39" spans="1:11" ht="16.5" thickBot="1" x14ac:dyDescent="0.3">
      <c r="A39" s="31" t="s">
        <v>28</v>
      </c>
      <c r="B39" s="32"/>
      <c r="C39" s="47">
        <v>1761996.12</v>
      </c>
      <c r="D39" s="47">
        <f>D19-D38</f>
        <v>12262026.620000001</v>
      </c>
      <c r="E39" s="47">
        <f t="shared" ref="E39:H39" si="3">E19-E38</f>
        <v>0</v>
      </c>
      <c r="F39" s="47">
        <f t="shared" si="3"/>
        <v>369.28000000002794</v>
      </c>
      <c r="G39" s="47">
        <f t="shared" si="3"/>
        <v>0</v>
      </c>
      <c r="H39" s="47">
        <f t="shared" si="3"/>
        <v>14200500.9</v>
      </c>
      <c r="I39" s="52"/>
      <c r="J39" s="33"/>
      <c r="K39" s="33"/>
    </row>
    <row r="40" spans="1:11" ht="15.75" thickTop="1" x14ac:dyDescent="0.25"/>
    <row r="41" spans="1:11" x14ac:dyDescent="0.25">
      <c r="B41" s="34" t="s">
        <v>29</v>
      </c>
      <c r="D41" s="35"/>
      <c r="F41" s="36" t="s">
        <v>30</v>
      </c>
    </row>
    <row r="42" spans="1:11" x14ac:dyDescent="0.25">
      <c r="B42" s="34"/>
      <c r="D42" s="35"/>
      <c r="F42" s="36"/>
    </row>
    <row r="43" spans="1:11" x14ac:dyDescent="0.25">
      <c r="B43" s="34"/>
      <c r="D43" s="35"/>
      <c r="F43" s="36"/>
    </row>
    <row r="44" spans="1:11" x14ac:dyDescent="0.25">
      <c r="B44" s="37" t="s">
        <v>31</v>
      </c>
      <c r="C44" s="38"/>
      <c r="D44" s="39"/>
      <c r="F44" s="40" t="s">
        <v>32</v>
      </c>
    </row>
    <row r="45" spans="1:11" x14ac:dyDescent="0.25">
      <c r="B45" s="54" t="s">
        <v>33</v>
      </c>
      <c r="D45" s="35"/>
      <c r="F45" s="36" t="s">
        <v>34</v>
      </c>
    </row>
    <row r="46" spans="1:11" x14ac:dyDescent="0.25">
      <c r="B46" s="54"/>
      <c r="D46" s="35"/>
      <c r="F46" s="36"/>
    </row>
  </sheetData>
  <mergeCells count="9">
    <mergeCell ref="A1:H1"/>
    <mergeCell ref="A2:H2"/>
    <mergeCell ref="A3:H3"/>
    <mergeCell ref="A5:B6"/>
    <mergeCell ref="C5:D5"/>
    <mergeCell ref="E5:E6"/>
    <mergeCell ref="F5:F6"/>
    <mergeCell ref="G5:G6"/>
    <mergeCell ref="H5:H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4" workbookViewId="0">
      <selection activeCell="K29" sqref="K29"/>
    </sheetView>
  </sheetViews>
  <sheetFormatPr defaultRowHeight="15" x14ac:dyDescent="0.25"/>
  <cols>
    <col min="1" max="1" width="9.140625" style="1"/>
    <col min="2" max="2" width="20.28515625" style="1" customWidth="1"/>
    <col min="3" max="3" width="17.7109375" style="1" customWidth="1"/>
    <col min="4" max="4" width="16.85546875" style="1" customWidth="1"/>
    <col min="5" max="5" width="12.28515625" style="1" customWidth="1"/>
    <col min="6" max="6" width="13.85546875" style="1" customWidth="1"/>
    <col min="7" max="7" width="13.42578125" style="1" customWidth="1"/>
    <col min="8" max="8" width="19.85546875" style="1" customWidth="1"/>
    <col min="9" max="9" width="15.140625" style="1" customWidth="1"/>
    <col min="10" max="10" width="14.140625" style="1" customWidth="1"/>
    <col min="11" max="11" width="16.85546875" style="1" customWidth="1"/>
    <col min="12" max="16384" width="9.140625" style="1"/>
  </cols>
  <sheetData>
    <row r="1" spans="1:10" x14ac:dyDescent="0.25">
      <c r="A1" s="70" t="s">
        <v>0</v>
      </c>
      <c r="B1" s="70"/>
      <c r="C1" s="70"/>
      <c r="D1" s="70"/>
      <c r="E1" s="70"/>
      <c r="F1" s="70"/>
      <c r="G1" s="70"/>
      <c r="H1" s="70"/>
    </row>
    <row r="2" spans="1:10" x14ac:dyDescent="0.25">
      <c r="A2" s="70" t="s">
        <v>1</v>
      </c>
      <c r="B2" s="70"/>
      <c r="C2" s="70"/>
      <c r="D2" s="70"/>
      <c r="E2" s="70"/>
      <c r="F2" s="70"/>
      <c r="G2" s="70"/>
      <c r="H2" s="70"/>
    </row>
    <row r="3" spans="1:10" x14ac:dyDescent="0.25">
      <c r="A3" s="70" t="s">
        <v>43</v>
      </c>
      <c r="B3" s="70"/>
      <c r="C3" s="70"/>
      <c r="D3" s="70"/>
      <c r="E3" s="70"/>
      <c r="F3" s="70"/>
      <c r="G3" s="70"/>
      <c r="H3" s="70"/>
    </row>
    <row r="5" spans="1:10" x14ac:dyDescent="0.25">
      <c r="A5" s="71" t="s">
        <v>2</v>
      </c>
      <c r="B5" s="72"/>
      <c r="C5" s="75" t="s">
        <v>3</v>
      </c>
      <c r="D5" s="75"/>
      <c r="E5" s="76" t="s">
        <v>4</v>
      </c>
      <c r="F5" s="77" t="s">
        <v>5</v>
      </c>
      <c r="G5" s="78" t="s">
        <v>6</v>
      </c>
      <c r="H5" s="76" t="s">
        <v>7</v>
      </c>
    </row>
    <row r="6" spans="1:10" ht="30" x14ac:dyDescent="0.25">
      <c r="A6" s="73"/>
      <c r="B6" s="74"/>
      <c r="C6" s="6" t="s">
        <v>8</v>
      </c>
      <c r="D6" s="6" t="s">
        <v>9</v>
      </c>
      <c r="E6" s="76"/>
      <c r="F6" s="77"/>
      <c r="G6" s="79"/>
      <c r="H6" s="76"/>
    </row>
    <row r="7" spans="1:10" x14ac:dyDescent="0.25">
      <c r="A7" s="7" t="s">
        <v>10</v>
      </c>
      <c r="B7" s="8"/>
      <c r="C7" s="2"/>
      <c r="D7" s="2"/>
      <c r="E7" s="9"/>
      <c r="F7" s="9"/>
      <c r="G7" s="9"/>
      <c r="H7" s="10"/>
    </row>
    <row r="8" spans="1:10" x14ac:dyDescent="0.25">
      <c r="A8" s="11" t="s">
        <v>11</v>
      </c>
      <c r="B8" s="12"/>
      <c r="C8" s="2"/>
      <c r="D8" s="2"/>
      <c r="E8" s="9"/>
      <c r="F8" s="9"/>
      <c r="G8" s="9"/>
      <c r="H8" s="10"/>
    </row>
    <row r="9" spans="1:10" x14ac:dyDescent="0.25">
      <c r="A9" s="11"/>
      <c r="B9" s="12"/>
      <c r="C9" s="2"/>
      <c r="D9" s="14"/>
      <c r="E9" s="9"/>
      <c r="F9" s="9"/>
      <c r="G9" s="9"/>
      <c r="H9" s="10">
        <v>0</v>
      </c>
    </row>
    <row r="10" spans="1:10" x14ac:dyDescent="0.25">
      <c r="A10" s="11"/>
      <c r="B10" s="13" t="s">
        <v>12</v>
      </c>
      <c r="C10" s="2">
        <v>1938105</v>
      </c>
      <c r="D10" s="14">
        <f>3274597.5-feb!D28</f>
        <v>3225524</v>
      </c>
      <c r="E10" s="9"/>
      <c r="F10" s="9"/>
      <c r="G10" s="9"/>
      <c r="H10" s="10">
        <f>SUM(C10:G10)</f>
        <v>5163629</v>
      </c>
      <c r="I10" s="5"/>
    </row>
    <row r="11" spans="1:10" x14ac:dyDescent="0.25">
      <c r="A11" s="11"/>
      <c r="B11" s="13" t="s">
        <v>13</v>
      </c>
      <c r="C11" s="2"/>
      <c r="D11" s="14">
        <v>1388245</v>
      </c>
      <c r="E11" s="9"/>
      <c r="F11" s="9"/>
      <c r="G11" s="9"/>
      <c r="H11" s="10">
        <f t="shared" ref="H11:H18" si="0">SUM(C11:G11)</f>
        <v>1388245</v>
      </c>
      <c r="I11" s="55"/>
    </row>
    <row r="12" spans="1:10" x14ac:dyDescent="0.25">
      <c r="A12" s="11" t="s">
        <v>14</v>
      </c>
      <c r="B12" s="12"/>
      <c r="C12" s="2"/>
      <c r="D12" s="5"/>
      <c r="E12" s="9"/>
      <c r="F12" s="9"/>
      <c r="G12" s="9"/>
      <c r="H12" s="10">
        <f t="shared" si="0"/>
        <v>0</v>
      </c>
    </row>
    <row r="13" spans="1:10" ht="17.25" x14ac:dyDescent="0.4">
      <c r="A13" s="11"/>
      <c r="B13" s="65" t="s">
        <v>37</v>
      </c>
      <c r="C13" s="2"/>
      <c r="D13" s="2">
        <f>462654.99-118727.7</f>
        <v>343927.29</v>
      </c>
      <c r="E13" s="9"/>
      <c r="F13" s="9"/>
      <c r="G13" s="9"/>
      <c r="H13" s="10">
        <f t="shared" si="0"/>
        <v>343927.29</v>
      </c>
      <c r="I13" s="66"/>
    </row>
    <row r="14" spans="1:10" x14ac:dyDescent="0.25">
      <c r="A14" s="11" t="s">
        <v>15</v>
      </c>
      <c r="B14" s="13"/>
      <c r="C14" s="2"/>
      <c r="D14" s="2"/>
      <c r="E14" s="9"/>
      <c r="F14" s="9"/>
      <c r="G14" s="9"/>
      <c r="H14" s="10">
        <f t="shared" si="0"/>
        <v>0</v>
      </c>
      <c r="I14" s="55"/>
    </row>
    <row r="15" spans="1:10" x14ac:dyDescent="0.25">
      <c r="A15" s="11"/>
      <c r="B15" s="65" t="s">
        <v>38</v>
      </c>
      <c r="C15" s="2"/>
      <c r="D15" s="2">
        <f>1761996.12+2014472.41</f>
        <v>3776468.5300000003</v>
      </c>
      <c r="E15" s="9"/>
      <c r="F15" s="9"/>
      <c r="G15" s="9"/>
      <c r="H15" s="10">
        <f t="shared" si="0"/>
        <v>3776468.5300000003</v>
      </c>
      <c r="I15" s="55"/>
    </row>
    <row r="16" spans="1:10" ht="17.25" x14ac:dyDescent="0.4">
      <c r="A16" s="11"/>
      <c r="B16" s="13" t="s">
        <v>16</v>
      </c>
      <c r="C16" s="2"/>
      <c r="D16" s="2">
        <v>1227804.2699999998</v>
      </c>
      <c r="E16" s="9"/>
      <c r="F16" s="9"/>
      <c r="G16" s="9"/>
      <c r="H16" s="10">
        <f t="shared" si="0"/>
        <v>1227804.2699999998</v>
      </c>
      <c r="I16" s="43"/>
      <c r="J16" s="5"/>
    </row>
    <row r="17" spans="1:11" x14ac:dyDescent="0.25">
      <c r="A17" s="11"/>
      <c r="B17" s="13" t="s">
        <v>17</v>
      </c>
      <c r="C17" s="9"/>
      <c r="D17" s="2">
        <v>2512379.52</v>
      </c>
      <c r="E17" s="9"/>
      <c r="F17" s="9"/>
      <c r="G17" s="9"/>
      <c r="H17" s="10">
        <f t="shared" si="0"/>
        <v>2512379.52</v>
      </c>
      <c r="I17" s="55"/>
      <c r="J17" s="5"/>
    </row>
    <row r="18" spans="1:11" x14ac:dyDescent="0.25">
      <c r="A18" s="15" t="s">
        <v>18</v>
      </c>
      <c r="B18" s="16"/>
      <c r="C18" s="9"/>
      <c r="D18" s="9"/>
      <c r="E18" s="9"/>
      <c r="F18" s="2">
        <v>369.28000000002794</v>
      </c>
      <c r="G18" s="9"/>
      <c r="H18" s="10">
        <f t="shared" si="0"/>
        <v>369.28000000002794</v>
      </c>
      <c r="I18" s="55"/>
      <c r="J18" s="5"/>
      <c r="K18" s="55"/>
    </row>
    <row r="19" spans="1:11" x14ac:dyDescent="0.25">
      <c r="A19" s="17"/>
      <c r="B19" s="18" t="s">
        <v>19</v>
      </c>
      <c r="C19" s="19">
        <v>1761996.12</v>
      </c>
      <c r="D19" s="19">
        <f>SUM(D10:D18)</f>
        <v>12474348.609999999</v>
      </c>
      <c r="E19" s="4"/>
      <c r="F19" s="19">
        <v>369.28000000002794</v>
      </c>
      <c r="G19" s="4"/>
      <c r="H19" s="19">
        <f>SUM(H9:H18)</f>
        <v>14412822.889999999</v>
      </c>
      <c r="I19" s="55"/>
      <c r="J19" s="55"/>
    </row>
    <row r="20" spans="1:11" x14ac:dyDescent="0.25">
      <c r="A20" s="20" t="s">
        <v>20</v>
      </c>
      <c r="B20" s="21"/>
      <c r="C20" s="9"/>
      <c r="D20" s="9"/>
      <c r="E20" s="9"/>
      <c r="F20" s="9"/>
      <c r="G20" s="9"/>
      <c r="H20" s="9"/>
    </row>
    <row r="21" spans="1:11" x14ac:dyDescent="0.25">
      <c r="A21" s="11" t="s">
        <v>21</v>
      </c>
      <c r="B21" s="12"/>
      <c r="C21" s="9"/>
      <c r="D21" s="9"/>
      <c r="E21" s="9"/>
      <c r="F21" s="9"/>
      <c r="G21" s="9"/>
      <c r="H21" s="10">
        <v>0</v>
      </c>
    </row>
    <row r="22" spans="1:11" x14ac:dyDescent="0.25">
      <c r="A22" s="11"/>
      <c r="B22" s="1" t="s">
        <v>22</v>
      </c>
      <c r="C22" s="42"/>
      <c r="D22" s="2">
        <v>4330</v>
      </c>
      <c r="E22" s="9"/>
      <c r="F22" s="9"/>
      <c r="G22" s="9"/>
      <c r="H22" s="10">
        <f t="shared" ref="H22:H25" si="1">SUM(C22:G22)</f>
        <v>4330</v>
      </c>
      <c r="K22" s="5"/>
    </row>
    <row r="23" spans="1:11" x14ac:dyDescent="0.25">
      <c r="A23" s="11"/>
      <c r="B23" s="1" t="s">
        <v>23</v>
      </c>
      <c r="C23" s="42"/>
      <c r="D23" s="5">
        <v>42000</v>
      </c>
      <c r="E23" s="9"/>
      <c r="F23" s="9"/>
      <c r="G23" s="9"/>
      <c r="H23" s="10">
        <f t="shared" si="1"/>
        <v>42000</v>
      </c>
      <c r="K23" s="5"/>
    </row>
    <row r="24" spans="1:11" x14ac:dyDescent="0.25">
      <c r="A24" s="11"/>
      <c r="B24" s="1" t="s">
        <v>40</v>
      </c>
      <c r="C24" s="42"/>
      <c r="D24" s="5">
        <v>2193.5</v>
      </c>
      <c r="E24" s="9"/>
      <c r="F24" s="9"/>
      <c r="G24" s="9"/>
      <c r="H24" s="10">
        <f t="shared" si="1"/>
        <v>2193.5</v>
      </c>
      <c r="K24" s="5"/>
    </row>
    <row r="25" spans="1:11" x14ac:dyDescent="0.25">
      <c r="A25" s="11"/>
      <c r="B25" s="1" t="s">
        <v>41</v>
      </c>
      <c r="C25" s="42"/>
      <c r="D25" s="5">
        <v>550</v>
      </c>
      <c r="E25" s="9"/>
      <c r="F25" s="9"/>
      <c r="G25" s="9"/>
      <c r="H25" s="10">
        <f t="shared" si="1"/>
        <v>550</v>
      </c>
      <c r="K25" s="5"/>
    </row>
    <row r="26" spans="1:11" x14ac:dyDescent="0.25">
      <c r="A26" s="11"/>
      <c r="C26" s="42"/>
      <c r="D26" s="57"/>
      <c r="E26" s="9"/>
      <c r="F26" s="9"/>
      <c r="G26" s="9"/>
      <c r="H26" s="10"/>
      <c r="K26" s="5"/>
    </row>
    <row r="27" spans="1:11" x14ac:dyDescent="0.25">
      <c r="A27" s="11"/>
      <c r="C27" s="42"/>
      <c r="D27" s="57"/>
      <c r="E27" s="9"/>
      <c r="F27" s="9"/>
      <c r="G27" s="9"/>
      <c r="H27" s="10"/>
      <c r="K27" s="5"/>
    </row>
    <row r="28" spans="1:11" x14ac:dyDescent="0.25">
      <c r="A28" s="22"/>
      <c r="B28" s="23"/>
      <c r="C28" s="3">
        <v>0</v>
      </c>
      <c r="D28" s="3">
        <f>SUM(D22:D27)</f>
        <v>49073.5</v>
      </c>
      <c r="E28" s="3">
        <v>0</v>
      </c>
      <c r="F28" s="3">
        <v>0</v>
      </c>
      <c r="G28" s="3">
        <v>0</v>
      </c>
      <c r="H28" s="3">
        <f>SUM(H22:H27)</f>
        <v>49073.5</v>
      </c>
    </row>
    <row r="29" spans="1:11" x14ac:dyDescent="0.25">
      <c r="A29" s="25" t="s">
        <v>24</v>
      </c>
      <c r="B29" s="26"/>
      <c r="C29" s="9"/>
      <c r="D29" s="2"/>
      <c r="E29" s="9"/>
      <c r="F29" s="9"/>
      <c r="G29" s="9"/>
      <c r="H29" s="10"/>
    </row>
    <row r="30" spans="1:11" x14ac:dyDescent="0.25">
      <c r="A30" s="11"/>
      <c r="B30" s="53"/>
      <c r="C30" s="42"/>
      <c r="D30" s="58"/>
      <c r="E30" s="9"/>
      <c r="F30" s="9"/>
      <c r="G30" s="9"/>
      <c r="H30" s="56"/>
    </row>
    <row r="31" spans="1:11" x14ac:dyDescent="0.25">
      <c r="A31" s="41"/>
      <c r="B31" s="60"/>
      <c r="C31" s="24"/>
      <c r="D31" s="61"/>
      <c r="E31" s="24"/>
      <c r="F31" s="24"/>
      <c r="G31" s="24"/>
      <c r="H31" s="28"/>
    </row>
    <row r="32" spans="1:11" x14ac:dyDescent="0.25">
      <c r="A32" s="20"/>
      <c r="C32" s="50"/>
      <c r="D32" s="62"/>
      <c r="E32" s="50"/>
      <c r="F32" s="50"/>
      <c r="G32" s="50"/>
      <c r="H32" s="63"/>
    </row>
    <row r="33" spans="1:11" x14ac:dyDescent="0.25">
      <c r="A33" s="27" t="s">
        <v>26</v>
      </c>
      <c r="B33" s="51"/>
      <c r="C33" s="50"/>
      <c r="D33" s="49"/>
      <c r="E33" s="50"/>
      <c r="F33" s="50"/>
      <c r="G33" s="50"/>
      <c r="H33" s="59"/>
    </row>
    <row r="34" spans="1:11" x14ac:dyDescent="0.25">
      <c r="A34" s="45"/>
      <c r="C34" s="44"/>
      <c r="D34" s="46"/>
      <c r="E34" s="44"/>
      <c r="F34" s="44"/>
      <c r="G34" s="44"/>
      <c r="H34" s="64"/>
    </row>
    <row r="35" spans="1:11" x14ac:dyDescent="0.25">
      <c r="A35" s="22"/>
      <c r="B35" s="48"/>
      <c r="C35" s="24"/>
      <c r="D35" s="3"/>
      <c r="E35" s="24"/>
      <c r="F35" s="24"/>
      <c r="G35" s="24"/>
      <c r="H35" s="28"/>
    </row>
    <row r="36" spans="1:11" x14ac:dyDescent="0.25">
      <c r="A36" s="22" t="s">
        <v>15</v>
      </c>
      <c r="B36" s="48"/>
      <c r="C36" s="24"/>
      <c r="D36" s="3"/>
      <c r="E36" s="24"/>
      <c r="F36" s="24"/>
      <c r="G36" s="24"/>
      <c r="H36" s="10"/>
    </row>
    <row r="37" spans="1:11" x14ac:dyDescent="0.25">
      <c r="A37" s="45"/>
      <c r="B37" s="53"/>
      <c r="C37" s="44"/>
      <c r="D37" s="69"/>
      <c r="E37" s="44"/>
      <c r="F37" s="44"/>
      <c r="G37" s="44"/>
      <c r="H37" s="19"/>
    </row>
    <row r="38" spans="1:11" x14ac:dyDescent="0.25">
      <c r="A38" s="29" t="s">
        <v>27</v>
      </c>
      <c r="B38" s="18"/>
      <c r="C38" s="30"/>
      <c r="D38" s="30">
        <f>D28</f>
        <v>49073.5</v>
      </c>
      <c r="E38" s="30">
        <f t="shared" ref="E38:G38" si="2">E28</f>
        <v>0</v>
      </c>
      <c r="F38" s="30">
        <f t="shared" si="2"/>
        <v>0</v>
      </c>
      <c r="G38" s="30">
        <f t="shared" si="2"/>
        <v>0</v>
      </c>
      <c r="H38" s="30">
        <f>H28</f>
        <v>49073.5</v>
      </c>
      <c r="I38" s="33"/>
    </row>
    <row r="39" spans="1:11" ht="16.5" thickBot="1" x14ac:dyDescent="0.3">
      <c r="A39" s="31" t="s">
        <v>28</v>
      </c>
      <c r="B39" s="32"/>
      <c r="C39" s="47">
        <v>1761996.12</v>
      </c>
      <c r="D39" s="47">
        <f>D19-D38</f>
        <v>12425275.109999999</v>
      </c>
      <c r="E39" s="47">
        <f t="shared" ref="E39:H39" si="3">E19-E38</f>
        <v>0</v>
      </c>
      <c r="F39" s="47">
        <f t="shared" si="3"/>
        <v>369.28000000002794</v>
      </c>
      <c r="G39" s="47">
        <f t="shared" si="3"/>
        <v>0</v>
      </c>
      <c r="H39" s="47">
        <f t="shared" si="3"/>
        <v>14363749.389999999</v>
      </c>
      <c r="I39" s="52"/>
      <c r="J39" s="33"/>
      <c r="K39" s="33"/>
    </row>
    <row r="40" spans="1:11" ht="15.75" thickTop="1" x14ac:dyDescent="0.25"/>
    <row r="41" spans="1:11" x14ac:dyDescent="0.25">
      <c r="B41" s="34" t="s">
        <v>29</v>
      </c>
      <c r="D41" s="35"/>
      <c r="F41" s="36" t="s">
        <v>30</v>
      </c>
    </row>
    <row r="42" spans="1:11" x14ac:dyDescent="0.25">
      <c r="B42" s="34"/>
      <c r="D42" s="35"/>
      <c r="F42" s="36"/>
    </row>
    <row r="43" spans="1:11" x14ac:dyDescent="0.25">
      <c r="B43" s="34"/>
      <c r="D43" s="35"/>
      <c r="F43" s="36"/>
    </row>
    <row r="44" spans="1:11" x14ac:dyDescent="0.25">
      <c r="B44" s="37" t="s">
        <v>31</v>
      </c>
      <c r="C44" s="38"/>
      <c r="D44" s="39"/>
      <c r="F44" s="40" t="s">
        <v>32</v>
      </c>
    </row>
    <row r="45" spans="1:11" x14ac:dyDescent="0.25">
      <c r="B45" s="54" t="s">
        <v>33</v>
      </c>
      <c r="D45" s="35"/>
      <c r="F45" s="36" t="s">
        <v>34</v>
      </c>
    </row>
    <row r="46" spans="1:11" x14ac:dyDescent="0.25">
      <c r="B46" s="54"/>
      <c r="D46" s="35"/>
      <c r="F46" s="36"/>
    </row>
  </sheetData>
  <mergeCells count="9">
    <mergeCell ref="A1:H1"/>
    <mergeCell ref="A2:H2"/>
    <mergeCell ref="A3:H3"/>
    <mergeCell ref="A5:B6"/>
    <mergeCell ref="C5:D5"/>
    <mergeCell ref="E5:E6"/>
    <mergeCell ref="F5:F6"/>
    <mergeCell ref="G5:G6"/>
    <mergeCell ref="H5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</vt:lpstr>
      <vt:lpstr>feb</vt:lpstr>
      <vt:lpstr>mar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Surat</dc:creator>
  <cp:lastModifiedBy>ACCTGPC2</cp:lastModifiedBy>
  <dcterms:created xsi:type="dcterms:W3CDTF">2017-02-16T07:29:43Z</dcterms:created>
  <dcterms:modified xsi:type="dcterms:W3CDTF">2017-12-07T00:08:57Z</dcterms:modified>
</cp:coreProperties>
</file>