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6" windowHeight="75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D39" i="1"/>
  <c r="H38" i="1"/>
  <c r="H37" i="1"/>
  <c r="H39" i="1" s="1"/>
  <c r="H34" i="1"/>
  <c r="H33" i="1"/>
  <c r="D33" i="1"/>
  <c r="H32" i="1"/>
  <c r="H31" i="1"/>
  <c r="H28" i="1"/>
  <c r="H27" i="1"/>
  <c r="D26" i="1"/>
  <c r="H26" i="1" s="1"/>
  <c r="H25" i="1"/>
  <c r="H24" i="1"/>
  <c r="H23" i="1"/>
  <c r="H22" i="1"/>
  <c r="H21" i="1"/>
  <c r="H20" i="1"/>
  <c r="H19" i="1"/>
  <c r="H18" i="1"/>
  <c r="H29" i="1" s="1"/>
  <c r="H40" i="1" s="1"/>
  <c r="G15" i="1"/>
  <c r="G41" i="1" s="1"/>
  <c r="F15" i="1"/>
  <c r="F41" i="1" s="1"/>
  <c r="E15" i="1"/>
  <c r="E41" i="1" s="1"/>
  <c r="C15" i="1"/>
  <c r="C41" i="1" s="1"/>
  <c r="H14" i="1"/>
  <c r="H13" i="1"/>
  <c r="H12" i="1"/>
  <c r="D11" i="1"/>
  <c r="H11" i="1" s="1"/>
  <c r="H9" i="1"/>
  <c r="D15" i="1"/>
  <c r="D29" i="1" l="1"/>
  <c r="D40" i="1" s="1"/>
  <c r="D41" i="1" s="1"/>
  <c r="H8" i="1"/>
  <c r="H15" i="1" s="1"/>
  <c r="H41" i="1" s="1"/>
</calcChain>
</file>

<file path=xl/sharedStrings.xml><?xml version="1.0" encoding="utf-8"?>
<sst xmlns="http://schemas.openxmlformats.org/spreadsheetml/2006/main" count="54" uniqueCount="49">
  <si>
    <t>MUNICIPAL GOVERNMENT OF GLORIA</t>
  </si>
  <si>
    <t>Report on Utilization of Disaster Risk Reduction and Management Fund</t>
  </si>
  <si>
    <t>For the Quarter Ended  December 31, 2018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</si>
  <si>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</si>
  <si>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</si>
  <si>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</si>
  <si>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</si>
  <si>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</si>
  <si>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</si>
  <si>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</si>
  <si>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</si>
  <si>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 of Funds</t>
  </si>
  <si>
    <t>Current Appropriation</t>
  </si>
  <si>
    <t>MOOE</t>
  </si>
  <si>
    <t>Capital Outlay</t>
  </si>
  <si>
    <t>Supplemental</t>
  </si>
  <si>
    <t>Continuing Appropriation</t>
  </si>
  <si>
    <t>Capital Outlay 2017</t>
  </si>
  <si>
    <t>Special Trust Fund</t>
  </si>
  <si>
    <t>CY 2017</t>
  </si>
  <si>
    <t>Transfers/Grants</t>
  </si>
  <si>
    <t>Total Funds Available</t>
  </si>
  <si>
    <t>B. Utilization</t>
  </si>
  <si>
    <t>Current Appropriation - MOOE</t>
  </si>
  <si>
    <t>Fuel, Oil and Lubricants Expenses</t>
  </si>
  <si>
    <t>Insurance Expenses</t>
  </si>
  <si>
    <t>Other Supplies and Materials Expenses</t>
  </si>
  <si>
    <t>Other Supplies and Materials Inventory</t>
  </si>
  <si>
    <t>Printing and Publication Expenses</t>
  </si>
  <si>
    <t>Repairs and Maintenance - Machinery and Equipment</t>
  </si>
  <si>
    <t>Repairs and Maintenance - Transportation Equipment</t>
  </si>
  <si>
    <t>Representation Expenses</t>
  </si>
  <si>
    <t>Training Expenses</t>
  </si>
  <si>
    <t>Traveling Expenses - Local</t>
  </si>
  <si>
    <t>Welfare Goods Expenses</t>
  </si>
  <si>
    <t>Current Appropriation - Capital Outlay</t>
  </si>
  <si>
    <t>Construction and Heavy Equipment</t>
  </si>
  <si>
    <t>Disaster Response and Rescue Equipment</t>
  </si>
  <si>
    <t xml:space="preserve">Total </t>
  </si>
  <si>
    <t>Continuing Appropriation - Capital Outlay</t>
  </si>
  <si>
    <t>Construction and Heavy Equipment-lifter</t>
  </si>
  <si>
    <t>Total Utilization</t>
  </si>
  <si>
    <t>Unutilized Balance</t>
  </si>
  <si>
    <t>Prepared by:</t>
  </si>
  <si>
    <t>Certified Correct:</t>
  </si>
  <si>
    <t>JOHN V. SURAT</t>
  </si>
  <si>
    <t>RODERICK B. LOGDAT</t>
  </si>
  <si>
    <t>MDRRMO</t>
  </si>
  <si>
    <t>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</si>
</sst>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8" xfId="0" applyFont="1" applyBorder="1" applyAlignment="1">
      <alignment horizontal="center" wrapText="1"/>
    </xf>
    <xf numFmtId="0" fontId="2" fillId="0" borderId="5" xfId="0" applyFont="1" applyBorder="1"/>
    <xf numFmtId="0" fontId="2" fillId="0" borderId="10" xfId="0" applyFont="1" applyBorder="1"/>
    <xf numFmtId="43" fontId="0" fillId="0" borderId="11" xfId="1" applyFont="1" applyBorder="1"/>
    <xf numFmtId="0" fontId="0" fillId="0" borderId="11" xfId="0" applyFont="1" applyBorder="1"/>
    <xf numFmtId="43" fontId="0" fillId="0" borderId="11" xfId="0" applyNumberFormat="1" applyFont="1" applyBorder="1"/>
    <xf numFmtId="0" fontId="0" fillId="0" borderId="10" xfId="0" applyFont="1" applyBorder="1" applyAlignment="1"/>
    <xf numFmtId="43" fontId="0" fillId="0" borderId="0" xfId="1" applyFont="1" applyBorder="1"/>
    <xf numFmtId="43" fontId="3" fillId="0" borderId="11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wrapText="1"/>
    </xf>
    <xf numFmtId="43" fontId="0" fillId="2" borderId="11" xfId="1" applyFont="1" applyFill="1" applyBorder="1"/>
    <xf numFmtId="0" fontId="0" fillId="0" borderId="10" xfId="0" applyBorder="1" applyAlignment="1"/>
    <xf numFmtId="43" fontId="0" fillId="0" borderId="0" xfId="1" applyFont="1"/>
    <xf numFmtId="0" fontId="0" fillId="0" borderId="9" xfId="0" applyFont="1" applyBorder="1" applyAlignment="1"/>
    <xf numFmtId="0" fontId="0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8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5" xfId="0" applyFont="1" applyBorder="1"/>
    <xf numFmtId="0" fontId="0" fillId="0" borderId="12" xfId="0" applyFont="1" applyBorder="1"/>
    <xf numFmtId="0" fontId="0" fillId="0" borderId="10" xfId="0" applyFont="1" applyBorder="1"/>
    <xf numFmtId="0" fontId="0" fillId="0" borderId="12" xfId="0" applyBorder="1"/>
    <xf numFmtId="0" fontId="0" fillId="0" borderId="0" xfId="0" applyFont="1" applyBorder="1"/>
    <xf numFmtId="0" fontId="4" fillId="0" borderId="12" xfId="0" applyFont="1" applyFill="1" applyBorder="1" applyAlignment="1"/>
    <xf numFmtId="43" fontId="0" fillId="0" borderId="0" xfId="1" applyFont="1" applyAlignment="1">
      <alignment horizontal="center"/>
    </xf>
    <xf numFmtId="0" fontId="0" fillId="0" borderId="12" xfId="0" applyBorder="1" applyAlignment="1"/>
    <xf numFmtId="0" fontId="4" fillId="0" borderId="12" xfId="0" applyFont="1" applyBorder="1"/>
    <xf numFmtId="43" fontId="0" fillId="0" borderId="0" xfId="1" applyFont="1" applyFill="1"/>
    <xf numFmtId="0" fontId="0" fillId="0" borderId="10" xfId="0" applyBorder="1"/>
    <xf numFmtId="43" fontId="0" fillId="0" borderId="0" xfId="0" applyNumberFormat="1"/>
    <xf numFmtId="0" fontId="4" fillId="0" borderId="12" xfId="0" applyFont="1" applyFill="1" applyBorder="1"/>
    <xf numFmtId="43" fontId="4" fillId="0" borderId="0" xfId="1" applyFont="1" applyFill="1"/>
    <xf numFmtId="0" fontId="0" fillId="0" borderId="3" xfId="0" applyFont="1" applyBorder="1"/>
    <xf numFmtId="0" fontId="0" fillId="0" borderId="4" xfId="0" applyFont="1" applyBorder="1" applyAlignment="1">
      <alignment horizontal="left"/>
    </xf>
    <xf numFmtId="43" fontId="2" fillId="0" borderId="8" xfId="1" applyFont="1" applyBorder="1"/>
    <xf numFmtId="0" fontId="5" fillId="0" borderId="1" xfId="0" applyFont="1" applyBorder="1" applyAlignment="1"/>
    <xf numFmtId="0" fontId="2" fillId="0" borderId="10" xfId="0" applyFont="1" applyBorder="1" applyAlignment="1">
      <alignment horizontal="left" indent="2"/>
    </xf>
    <xf numFmtId="43" fontId="0" fillId="0" borderId="5" xfId="0" applyNumberFormat="1" applyFont="1" applyBorder="1"/>
    <xf numFmtId="0" fontId="0" fillId="0" borderId="12" xfId="0" applyBorder="1" applyAlignment="1">
      <alignment horizontal="left" indent="2"/>
    </xf>
    <xf numFmtId="43" fontId="0" fillId="0" borderId="9" xfId="1" applyFont="1" applyBorder="1"/>
    <xf numFmtId="43" fontId="0" fillId="0" borderId="9" xfId="0" applyNumberFormat="1" applyFont="1" applyBorder="1"/>
    <xf numFmtId="43" fontId="2" fillId="0" borderId="11" xfId="1" applyFont="1" applyBorder="1"/>
    <xf numFmtId="43" fontId="2" fillId="0" borderId="11" xfId="0" applyNumberFormat="1" applyFont="1" applyBorder="1"/>
    <xf numFmtId="0" fontId="5" fillId="0" borderId="3" xfId="0" applyFont="1" applyBorder="1"/>
    <xf numFmtId="0" fontId="0" fillId="0" borderId="4" xfId="0" applyFont="1" applyBorder="1"/>
    <xf numFmtId="0" fontId="0" fillId="0" borderId="8" xfId="0" applyFont="1" applyBorder="1"/>
    <xf numFmtId="43" fontId="2" fillId="0" borderId="0" xfId="1" applyFont="1" applyBorder="1"/>
    <xf numFmtId="0" fontId="5" fillId="0" borderId="12" xfId="0" applyFont="1" applyBorder="1"/>
    <xf numFmtId="0" fontId="4" fillId="0" borderId="12" xfId="0" applyFont="1" applyBorder="1" applyAlignment="1">
      <alignment horizontal="left" indent="2"/>
    </xf>
    <xf numFmtId="43" fontId="0" fillId="0" borderId="11" xfId="1" applyFont="1" applyFill="1" applyBorder="1"/>
    <xf numFmtId="43" fontId="1" fillId="0" borderId="9" xfId="1" applyFont="1" applyBorder="1"/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3" fontId="2" fillId="0" borderId="15" xfId="0" applyNumberFormat="1" applyFont="1" applyBorder="1"/>
    <xf numFmtId="0" fontId="0" fillId="0" borderId="0" xfId="0" applyFont="1" applyAlignment="1">
      <alignment horizontal="left" indent="2"/>
    </xf>
    <xf numFmtId="43" fontId="0" fillId="0" borderId="0" xfId="0" applyNumberFormat="1" applyFont="1"/>
    <xf numFmtId="0" fontId="0" fillId="0" borderId="0" xfId="0" applyFont="1" applyAlignment="1"/>
    <xf numFmtId="0" fontId="2" fillId="0" borderId="0" xfId="0" applyFont="1" applyAlignment="1">
      <alignment horizontal="left" indent="2"/>
    </xf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42</xdr:row>
      <xdr:rowOff>76200</xdr:rowOff>
    </xdr:from>
    <xdr:to>
      <xdr:col>6</xdr:col>
      <xdr:colOff>304800</xdr:colOff>
      <xdr:row>44</xdr:row>
      <xdr:rowOff>171450</xdr:rowOff>
    </xdr:to>
    <xdr:pic>
      <xdr:nvPicPr>
        <xdr:cNvPr id="2" name="Picture 1" descr="erick signature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0" y="8505825"/>
          <a:ext cx="129540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266697</xdr:colOff>
      <xdr:row>41</xdr:row>
      <xdr:rowOff>95249</xdr:rowOff>
    </xdr:from>
    <xdr:to>
      <xdr:col>0</xdr:col>
      <xdr:colOff>1343024</xdr:colOff>
      <xdr:row>44</xdr:row>
      <xdr:rowOff>114299</xdr:rowOff>
    </xdr:to>
    <xdr:pic>
      <xdr:nvPicPr>
        <xdr:cNvPr id="3" name="Picture 2" descr="john surat signature trans2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0800000">
          <a:off x="266697" y="8324849"/>
          <a:ext cx="1076327" cy="59055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42</xdr:row>
      <xdr:rowOff>76200</xdr:rowOff>
    </xdr:from>
    <xdr:to>
      <xdr:col>6</xdr:col>
      <xdr:colOff>304800</xdr:colOff>
      <xdr:row>44</xdr:row>
      <xdr:rowOff>152400</xdr:rowOff>
    </xdr:to>
    <xdr:pic>
      <xdr:nvPicPr>
        <xdr:cNvPr id="4" name="Picture 3" descr="erick signature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0" y="8505825"/>
          <a:ext cx="12954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H1"/>
    </sheetView>
  </sheetViews>
  <sheetFormatPr defaultRowHeight="14.4" x14ac:dyDescent="0.3"/>
  <cols>
    <col min="1" max="1" width="36" customWidth="1"/>
    <col min="2" max="2" width="15.33203125" customWidth="1"/>
    <col min="3" max="3" width="18.44140625" customWidth="1"/>
    <col min="4" max="4" width="21.109375" customWidth="1"/>
    <col min="5" max="5" width="11.6640625" customWidth="1"/>
    <col min="6" max="6" width="12.109375" customWidth="1"/>
    <col min="7" max="7" width="14.44140625" customWidth="1"/>
    <col min="8" max="8" width="23" customWidth="1"/>
    <col min="9" max="9" width="14" hidden="1" customWidth="1"/>
  </cols>
  <sheetData>
    <row r="1" spans="1:9" x14ac:dyDescent="0.3">
      <c r="A1" s="67" t="s">
        <v>0</v>
      </c>
      <c r="B1" s="67"/>
      <c r="C1" s="67"/>
      <c r="D1" s="67"/>
      <c r="E1" s="67"/>
      <c r="F1" s="67"/>
      <c r="G1" s="67"/>
      <c r="H1" s="67"/>
    </row>
    <row r="2" spans="1:9" x14ac:dyDescent="0.3">
      <c r="A2" s="67" t="s">
        <v>1</v>
      </c>
      <c r="B2" s="67"/>
      <c r="C2" s="67"/>
      <c r="D2" s="67"/>
      <c r="E2" s="67"/>
      <c r="F2" s="67"/>
      <c r="G2" s="67"/>
      <c r="H2" s="67"/>
    </row>
    <row r="3" spans="1:9" x14ac:dyDescent="0.3">
      <c r="A3" s="67" t="s">
        <v>2</v>
      </c>
      <c r="B3" s="67"/>
      <c r="C3" s="67"/>
      <c r="D3" s="67"/>
      <c r="E3" s="67"/>
      <c r="F3" s="67"/>
      <c r="G3" s="67"/>
      <c r="H3" s="67"/>
    </row>
    <row r="5" spans="1:9" x14ac:dyDescent="0.3">
      <c r="A5" s="68" t="s">
        <v>3</v>
      </c>
      <c r="B5" s="69"/>
      <c r="C5" s="72" t="s">
        <v>4</v>
      </c>
      <c r="D5" s="73"/>
      <c r="E5" s="74" t="s">
        <v>5</v>
      </c>
      <c r="F5" s="76" t="s">
        <v>6</v>
      </c>
      <c r="G5" s="76" t="s">
        <v>7</v>
      </c>
      <c r="H5" s="74" t="s">
        <v>8</v>
      </c>
    </row>
    <row r="6" spans="1:9" ht="28.8" x14ac:dyDescent="0.3">
      <c r="A6" s="70"/>
      <c r="B6" s="71"/>
      <c r="C6" s="1" t="s">
        <v>9</v>
      </c>
      <c r="D6" s="1" t="s">
        <v>10</v>
      </c>
      <c r="E6" s="75"/>
      <c r="F6" s="77"/>
      <c r="G6" s="77"/>
      <c r="H6" s="75"/>
    </row>
    <row r="7" spans="1:9" x14ac:dyDescent="0.3">
      <c r="A7" s="2" t="s">
        <v>11</v>
      </c>
      <c r="B7" s="3"/>
      <c r="C7" s="4"/>
      <c r="D7" s="4"/>
      <c r="E7" s="5"/>
      <c r="F7" s="5"/>
      <c r="G7" s="5"/>
      <c r="H7" s="6"/>
    </row>
    <row r="8" spans="1:9" x14ac:dyDescent="0.3">
      <c r="A8" s="5" t="s">
        <v>12</v>
      </c>
      <c r="B8" s="7" t="s">
        <v>13</v>
      </c>
      <c r="C8" s="4">
        <v>2120820</v>
      </c>
      <c r="D8" s="8">
        <v>2791243.59</v>
      </c>
      <c r="E8" s="5"/>
      <c r="F8" s="5"/>
      <c r="G8" s="5"/>
      <c r="H8" s="6">
        <f>SUM(C8:G8)</f>
        <v>4912063.59</v>
      </c>
    </row>
    <row r="9" spans="1:9" x14ac:dyDescent="0.3">
      <c r="A9" s="5"/>
      <c r="B9" s="7" t="s">
        <v>14</v>
      </c>
      <c r="C9" s="4"/>
      <c r="D9" s="9">
        <v>1704580.0029999996</v>
      </c>
      <c r="E9" s="5"/>
      <c r="F9" s="5"/>
      <c r="G9" s="5"/>
      <c r="H9" s="6">
        <f>SUM(C9:G9)</f>
        <v>1704580.0029999996</v>
      </c>
    </row>
    <row r="10" spans="1:9" x14ac:dyDescent="0.3">
      <c r="A10" s="5" t="s">
        <v>15</v>
      </c>
      <c r="B10" s="7"/>
      <c r="C10" s="4">
        <v>41722.44</v>
      </c>
      <c r="D10" s="9">
        <v>97352.36</v>
      </c>
      <c r="E10" s="5"/>
      <c r="F10" s="5"/>
      <c r="G10" s="5"/>
      <c r="H10" s="6">
        <v>139074.79999999999</v>
      </c>
      <c r="I10">
        <v>97352.36</v>
      </c>
    </row>
    <row r="11" spans="1:9" ht="28.8" x14ac:dyDescent="0.3">
      <c r="A11" s="10" t="s">
        <v>16</v>
      </c>
      <c r="B11" s="11" t="s">
        <v>17</v>
      </c>
      <c r="C11" s="4"/>
      <c r="D11" s="12">
        <f>149254</f>
        <v>149254</v>
      </c>
      <c r="E11" s="4"/>
      <c r="F11" s="5"/>
      <c r="G11" s="5"/>
      <c r="H11" s="6">
        <f>SUM(C11:G11)</f>
        <v>149254</v>
      </c>
    </row>
    <row r="12" spans="1:9" x14ac:dyDescent="0.3">
      <c r="A12" s="5"/>
      <c r="B12" s="7"/>
      <c r="C12" s="4"/>
      <c r="D12" s="4"/>
      <c r="E12" s="6"/>
      <c r="F12" s="5"/>
      <c r="G12" s="5"/>
      <c r="H12" s="6">
        <f>SUM(C12:G12)</f>
        <v>0</v>
      </c>
    </row>
    <row r="13" spans="1:9" x14ac:dyDescent="0.3">
      <c r="A13" s="5" t="s">
        <v>18</v>
      </c>
      <c r="B13" s="13" t="s">
        <v>19</v>
      </c>
      <c r="C13" s="4"/>
      <c r="D13" s="14">
        <v>1939227.5500000007</v>
      </c>
      <c r="E13" s="6"/>
      <c r="F13" s="5"/>
      <c r="G13" s="5"/>
      <c r="H13" s="6">
        <f>SUM(C13:G13)</f>
        <v>1939227.5500000007</v>
      </c>
    </row>
    <row r="14" spans="1:9" x14ac:dyDescent="0.3">
      <c r="A14" s="15" t="s">
        <v>20</v>
      </c>
      <c r="B14" s="16"/>
      <c r="C14" s="5"/>
      <c r="D14" s="4"/>
      <c r="E14" s="5"/>
      <c r="F14" s="4"/>
      <c r="G14" s="4">
        <v>100000</v>
      </c>
      <c r="H14" s="6">
        <f t="shared" ref="H14" si="0">SUM(C14:G14)</f>
        <v>100000</v>
      </c>
    </row>
    <row r="15" spans="1:9" x14ac:dyDescent="0.3">
      <c r="A15" s="17" t="s">
        <v>21</v>
      </c>
      <c r="B15" s="18"/>
      <c r="C15" s="19">
        <f t="shared" ref="C15:H15" si="1">SUM(C8:C14)</f>
        <v>2162542.44</v>
      </c>
      <c r="D15" s="19">
        <f t="shared" si="1"/>
        <v>6681657.5030000005</v>
      </c>
      <c r="E15" s="19">
        <f t="shared" si="1"/>
        <v>0</v>
      </c>
      <c r="F15" s="19">
        <f t="shared" si="1"/>
        <v>0</v>
      </c>
      <c r="G15" s="19">
        <f t="shared" si="1"/>
        <v>100000</v>
      </c>
      <c r="H15" s="19">
        <f t="shared" si="1"/>
        <v>8944199.943</v>
      </c>
      <c r="I15" s="14">
        <v>8705125.1429999992</v>
      </c>
    </row>
    <row r="16" spans="1:9" x14ac:dyDescent="0.3">
      <c r="A16" s="20" t="s">
        <v>22</v>
      </c>
      <c r="B16" s="21"/>
      <c r="C16" s="22"/>
      <c r="D16" s="22"/>
      <c r="E16" s="22"/>
      <c r="F16" s="22"/>
      <c r="G16" s="22"/>
      <c r="H16" s="22"/>
    </row>
    <row r="17" spans="1:8" x14ac:dyDescent="0.3">
      <c r="A17" s="23" t="s">
        <v>23</v>
      </c>
      <c r="B17" s="24"/>
      <c r="C17" s="5"/>
      <c r="D17" s="5"/>
      <c r="E17" s="5"/>
      <c r="F17" s="5"/>
      <c r="G17" s="5"/>
      <c r="H17" s="6">
        <v>0</v>
      </c>
    </row>
    <row r="18" spans="1:8" x14ac:dyDescent="0.3">
      <c r="A18" s="25" t="s">
        <v>24</v>
      </c>
      <c r="B18" s="26"/>
      <c r="C18" s="5"/>
      <c r="D18" s="8">
        <v>144269.26999999999</v>
      </c>
      <c r="E18" s="5"/>
      <c r="F18" s="5"/>
      <c r="G18" s="5"/>
      <c r="H18" s="6">
        <f t="shared" ref="H18:H28" si="2">SUM(C18:G18)</f>
        <v>144269.26999999999</v>
      </c>
    </row>
    <row r="19" spans="1:8" x14ac:dyDescent="0.3">
      <c r="A19" s="27" t="s">
        <v>25</v>
      </c>
      <c r="B19" s="26"/>
      <c r="C19" s="5"/>
      <c r="D19" s="28">
        <v>6765.11</v>
      </c>
      <c r="E19" s="5"/>
      <c r="F19" s="5"/>
      <c r="G19" s="5"/>
      <c r="H19" s="6">
        <f t="shared" si="2"/>
        <v>6765.11</v>
      </c>
    </row>
    <row r="20" spans="1:8" x14ac:dyDescent="0.3">
      <c r="A20" s="29" t="s">
        <v>26</v>
      </c>
      <c r="B20" s="26"/>
      <c r="C20" s="5"/>
      <c r="D20" s="28">
        <v>39646</v>
      </c>
      <c r="E20" s="5"/>
      <c r="F20" s="5"/>
      <c r="G20" s="5"/>
      <c r="H20" s="6">
        <f t="shared" si="2"/>
        <v>39646</v>
      </c>
    </row>
    <row r="21" spans="1:8" x14ac:dyDescent="0.3">
      <c r="A21" s="30" t="s">
        <v>27</v>
      </c>
      <c r="B21" s="26"/>
      <c r="C21" s="5"/>
      <c r="D21" s="31">
        <v>44300</v>
      </c>
      <c r="E21" s="5"/>
      <c r="F21" s="5"/>
      <c r="G21" s="5"/>
      <c r="H21" s="6">
        <f t="shared" si="2"/>
        <v>44300</v>
      </c>
    </row>
    <row r="22" spans="1:8" x14ac:dyDescent="0.3">
      <c r="A22" s="25" t="s">
        <v>28</v>
      </c>
      <c r="B22" s="24"/>
      <c r="C22" s="32"/>
      <c r="D22" s="33">
        <v>5424.5</v>
      </c>
      <c r="E22" s="5"/>
      <c r="F22" s="5"/>
      <c r="G22" s="5"/>
      <c r="H22" s="6">
        <f t="shared" si="2"/>
        <v>5424.5</v>
      </c>
    </row>
    <row r="23" spans="1:8" x14ac:dyDescent="0.3">
      <c r="A23" s="34" t="s">
        <v>29</v>
      </c>
      <c r="B23" s="26"/>
      <c r="C23" s="5"/>
      <c r="D23" s="35">
        <v>360</v>
      </c>
      <c r="E23" s="5"/>
      <c r="F23" s="5"/>
      <c r="G23" s="5"/>
      <c r="H23" s="6">
        <f t="shared" si="2"/>
        <v>360</v>
      </c>
    </row>
    <row r="24" spans="1:8" x14ac:dyDescent="0.3">
      <c r="A24" s="25" t="s">
        <v>30</v>
      </c>
      <c r="B24" s="26"/>
      <c r="C24" s="5"/>
      <c r="D24" s="35">
        <v>46338</v>
      </c>
      <c r="E24" s="5"/>
      <c r="F24" s="5"/>
      <c r="G24" s="5"/>
      <c r="H24" s="6">
        <f t="shared" si="2"/>
        <v>46338</v>
      </c>
    </row>
    <row r="25" spans="1:8" x14ac:dyDescent="0.3">
      <c r="A25" s="25" t="s">
        <v>31</v>
      </c>
      <c r="B25" s="26"/>
      <c r="C25" s="5"/>
      <c r="D25" s="28">
        <v>44026</v>
      </c>
      <c r="E25" s="5"/>
      <c r="F25" s="5"/>
      <c r="G25" s="5"/>
      <c r="H25" s="6">
        <f t="shared" si="2"/>
        <v>44026</v>
      </c>
    </row>
    <row r="26" spans="1:8" x14ac:dyDescent="0.3">
      <c r="A26" s="25" t="s">
        <v>32</v>
      </c>
      <c r="B26" s="26"/>
      <c r="C26" s="5"/>
      <c r="D26" s="28">
        <f>879451.95+184536</f>
        <v>1063987.95</v>
      </c>
      <c r="E26" s="5"/>
      <c r="F26" s="5"/>
      <c r="G26" s="5"/>
      <c r="H26" s="6">
        <f t="shared" si="2"/>
        <v>1063987.95</v>
      </c>
    </row>
    <row r="27" spans="1:8" x14ac:dyDescent="0.3">
      <c r="A27" s="25" t="s">
        <v>33</v>
      </c>
      <c r="B27" s="26"/>
      <c r="C27" s="5"/>
      <c r="D27" s="31">
        <v>460</v>
      </c>
      <c r="E27" s="5"/>
      <c r="F27" s="5"/>
      <c r="G27" s="5"/>
      <c r="H27" s="6">
        <f t="shared" si="2"/>
        <v>460</v>
      </c>
    </row>
    <row r="28" spans="1:8" x14ac:dyDescent="0.3">
      <c r="A28" s="25" t="s">
        <v>34</v>
      </c>
      <c r="B28" s="26"/>
      <c r="C28" s="5"/>
      <c r="D28" s="31">
        <v>51480</v>
      </c>
      <c r="E28" s="5"/>
      <c r="F28" s="5"/>
      <c r="G28" s="5"/>
      <c r="H28" s="6">
        <f t="shared" si="2"/>
        <v>51480</v>
      </c>
    </row>
    <row r="29" spans="1:8" x14ac:dyDescent="0.3">
      <c r="A29" s="36" t="s">
        <v>8</v>
      </c>
      <c r="B29" s="37"/>
      <c r="C29" s="38">
        <v>0</v>
      </c>
      <c r="D29" s="38">
        <f>SUM(D18:D28)</f>
        <v>1447056.83</v>
      </c>
      <c r="E29" s="38">
        <v>0</v>
      </c>
      <c r="F29" s="38">
        <v>0</v>
      </c>
      <c r="G29" s="38">
        <v>0</v>
      </c>
      <c r="H29" s="38">
        <f>SUM(H17:H28)</f>
        <v>1447056.83</v>
      </c>
    </row>
    <row r="30" spans="1:8" ht="15.6" x14ac:dyDescent="0.3">
      <c r="A30" s="39" t="s">
        <v>35</v>
      </c>
      <c r="B30" s="40"/>
      <c r="C30" s="5"/>
      <c r="D30" s="4"/>
      <c r="E30" s="5"/>
      <c r="F30" s="5"/>
      <c r="G30" s="5"/>
      <c r="H30" s="41"/>
    </row>
    <row r="31" spans="1:8" x14ac:dyDescent="0.3">
      <c r="A31" s="42" t="s">
        <v>36</v>
      </c>
      <c r="B31" s="40"/>
      <c r="C31" s="26"/>
      <c r="D31" s="4">
        <v>1449868</v>
      </c>
      <c r="E31" s="5"/>
      <c r="F31" s="5"/>
      <c r="G31" s="5"/>
      <c r="H31" s="6">
        <f t="shared" ref="H31:H32" si="3">SUM(C31:G31)</f>
        <v>1449868</v>
      </c>
    </row>
    <row r="32" spans="1:8" x14ac:dyDescent="0.3">
      <c r="A32" s="42" t="s">
        <v>37</v>
      </c>
      <c r="B32" s="40"/>
      <c r="C32" s="26"/>
      <c r="D32" s="43">
        <v>185500</v>
      </c>
      <c r="E32" s="5"/>
      <c r="F32" s="5"/>
      <c r="G32" s="5"/>
      <c r="H32" s="44">
        <f t="shared" si="3"/>
        <v>185500</v>
      </c>
    </row>
    <row r="33" spans="1:9" x14ac:dyDescent="0.3">
      <c r="A33" s="23" t="s">
        <v>38</v>
      </c>
      <c r="B33" s="40"/>
      <c r="C33" s="26"/>
      <c r="D33" s="45">
        <f>SUM(D31:D32)</f>
        <v>1635368</v>
      </c>
      <c r="E33" s="5"/>
      <c r="F33" s="5"/>
      <c r="G33" s="5"/>
      <c r="H33" s="46">
        <f>SUM(H31:H32)</f>
        <v>1635368</v>
      </c>
    </row>
    <row r="34" spans="1:9" ht="15.6" x14ac:dyDescent="0.3">
      <c r="A34" s="47" t="s">
        <v>39</v>
      </c>
      <c r="B34" s="48"/>
      <c r="C34" s="49"/>
      <c r="D34" s="38">
        <v>149234</v>
      </c>
      <c r="E34" s="49"/>
      <c r="F34" s="49"/>
      <c r="G34" s="49"/>
      <c r="H34" s="19">
        <f t="shared" ref="H34" si="4">SUM(C34:G34)</f>
        <v>149234</v>
      </c>
    </row>
    <row r="35" spans="1:9" x14ac:dyDescent="0.3">
      <c r="A35" s="23" t="s">
        <v>38</v>
      </c>
      <c r="B35" s="32"/>
      <c r="C35" s="6"/>
      <c r="D35" s="50"/>
      <c r="E35" s="5"/>
      <c r="F35" s="5"/>
      <c r="G35" s="5"/>
      <c r="H35" s="6">
        <v>0</v>
      </c>
    </row>
    <row r="36" spans="1:9" ht="15.6" x14ac:dyDescent="0.3">
      <c r="A36" s="51" t="s">
        <v>18</v>
      </c>
      <c r="B36" s="24"/>
      <c r="C36" s="5"/>
      <c r="D36" s="45"/>
      <c r="E36" s="5"/>
      <c r="F36" s="5"/>
      <c r="G36" s="5"/>
      <c r="H36" s="6"/>
    </row>
    <row r="37" spans="1:9" x14ac:dyDescent="0.3">
      <c r="A37" s="52" t="s">
        <v>26</v>
      </c>
      <c r="B37" s="32"/>
      <c r="C37" s="5"/>
      <c r="D37" s="53">
        <v>9966</v>
      </c>
      <c r="E37" s="5"/>
      <c r="F37" s="5"/>
      <c r="G37" s="45"/>
      <c r="H37" s="6">
        <f t="shared" ref="H37:H38" si="5">SUM(C37:G37)</f>
        <v>9966</v>
      </c>
    </row>
    <row r="38" spans="1:9" x14ac:dyDescent="0.3">
      <c r="A38" s="42" t="s">
        <v>40</v>
      </c>
      <c r="B38" s="24"/>
      <c r="C38" s="5"/>
      <c r="D38" s="54">
        <v>1399000</v>
      </c>
      <c r="E38" s="5"/>
      <c r="F38" s="5"/>
      <c r="G38" s="45"/>
      <c r="H38" s="44">
        <f t="shared" si="5"/>
        <v>1399000</v>
      </c>
    </row>
    <row r="39" spans="1:9" x14ac:dyDescent="0.3">
      <c r="A39" s="23" t="s">
        <v>38</v>
      </c>
      <c r="B39" s="24"/>
      <c r="C39" s="5"/>
      <c r="D39" s="38">
        <f>SUM(D37:D38)</f>
        <v>1408966</v>
      </c>
      <c r="E39" s="5"/>
      <c r="F39" s="5"/>
      <c r="G39" s="45"/>
      <c r="H39" s="19">
        <f>SUM(H37:H38)</f>
        <v>1408966</v>
      </c>
    </row>
    <row r="40" spans="1:9" x14ac:dyDescent="0.3">
      <c r="A40" s="55" t="s">
        <v>41</v>
      </c>
      <c r="B40" s="18"/>
      <c r="C40" s="19"/>
      <c r="D40" s="19">
        <f>D29+D33+D34+D39</f>
        <v>4640624.83</v>
      </c>
      <c r="E40" s="49"/>
      <c r="F40" s="49"/>
      <c r="G40" s="19">
        <f>SUM(G37)</f>
        <v>0</v>
      </c>
      <c r="H40" s="19">
        <f>H29+H33+H34+H39</f>
        <v>4640624.83</v>
      </c>
    </row>
    <row r="41" spans="1:9" ht="15" thickBot="1" x14ac:dyDescent="0.35">
      <c r="A41" s="56" t="s">
        <v>42</v>
      </c>
      <c r="B41" s="57"/>
      <c r="C41" s="58">
        <f t="shared" ref="C41:H41" si="6">C15-C40</f>
        <v>2162542.44</v>
      </c>
      <c r="D41" s="58">
        <f t="shared" si="6"/>
        <v>2041032.6730000004</v>
      </c>
      <c r="E41" s="58">
        <f t="shared" si="6"/>
        <v>0</v>
      </c>
      <c r="F41" s="58">
        <f t="shared" si="6"/>
        <v>0</v>
      </c>
      <c r="G41" s="58">
        <f t="shared" si="6"/>
        <v>100000</v>
      </c>
      <c r="H41" s="58">
        <f t="shared" si="6"/>
        <v>4303575.1129999999</v>
      </c>
      <c r="I41" s="14"/>
    </row>
    <row r="42" spans="1:9" ht="15" thickTop="1" x14ac:dyDescent="0.3">
      <c r="A42" s="59" t="s">
        <v>43</v>
      </c>
      <c r="D42" s="60"/>
      <c r="F42" s="61" t="s">
        <v>44</v>
      </c>
      <c r="H42" s="14"/>
    </row>
    <row r="43" spans="1:9" x14ac:dyDescent="0.3">
      <c r="A43" s="59"/>
      <c r="D43" s="60"/>
      <c r="F43" s="61"/>
      <c r="H43" s="33"/>
    </row>
    <row r="44" spans="1:9" x14ac:dyDescent="0.3">
      <c r="A44" s="59"/>
      <c r="D44" s="60"/>
      <c r="F44" s="61"/>
    </row>
    <row r="45" spans="1:9" x14ac:dyDescent="0.3">
      <c r="A45" s="62" t="s">
        <v>45</v>
      </c>
      <c r="C45" s="63"/>
      <c r="D45" s="64"/>
      <c r="F45" s="65" t="s">
        <v>46</v>
      </c>
    </row>
    <row r="46" spans="1:9" x14ac:dyDescent="0.3">
      <c r="A46" s="66" t="s">
        <v>47</v>
      </c>
      <c r="D46" s="60"/>
      <c r="F46" s="61" t="s">
        <v>48</v>
      </c>
    </row>
    <row r="47" spans="1:9" x14ac:dyDescent="0.3">
      <c r="A47" s="66"/>
      <c r="D47" s="60"/>
      <c r="F47" s="61"/>
    </row>
  </sheetData>
  <mergeCells count="9">
    <mergeCell ref="A1:H1"/>
    <mergeCell ref="A2:H2"/>
    <mergeCell ref="A3:H3"/>
    <mergeCell ref="A5:B6"/>
    <mergeCell ref="C5:D5"/>
    <mergeCell ref="E5:E6"/>
    <mergeCell ref="F5:F6"/>
    <mergeCell ref="G5:G6"/>
    <mergeCell ref="H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Surat</dc:creator>
  <cp:lastModifiedBy>Joel Laudencia</cp:lastModifiedBy>
  <dcterms:created xsi:type="dcterms:W3CDTF">2019-03-28T05:45:39Z</dcterms:created>
  <dcterms:modified xsi:type="dcterms:W3CDTF">2019-07-25T08:20:26Z</dcterms:modified>
</cp:coreProperties>
</file>