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D:\Documents\MACO Files\MACO FILES\Full Disclosure Reports - DILG\DILG Reports\20% Component of the Internal Revenue Allotment Utilization (IRAU)\"/>
    </mc:Choice>
  </mc:AlternateContent>
  <xr:revisionPtr revIDLastSave="0" documentId="8_{71381972-E4EB-440D-9021-90CAD0829009}" xr6:coauthVersionLast="34" xr6:coauthVersionMax="34" xr10:uidLastSave="{00000000-0000-0000-0000-000000000000}"/>
  <bookViews>
    <workbookView xWindow="0" yWindow="0" windowWidth="23040" windowHeight="9072" xr2:uid="{00000000-000D-0000-FFFF-FFFF00000000}"/>
  </bookViews>
  <sheets>
    <sheet name="DILG-1st qtr" sheetId="1" r:id="rId1"/>
  </sheets>
  <externalReferences>
    <externalReference r:id="rId2"/>
  </externalReferenc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 s="1"/>
  <c r="C28" i="1"/>
  <c r="G26" i="1"/>
  <c r="F26" i="1" s="1"/>
  <c r="C26" i="1"/>
  <c r="G24" i="1"/>
  <c r="F24" i="1"/>
  <c r="C24" i="1"/>
  <c r="G23" i="1"/>
  <c r="C23" i="1"/>
  <c r="F23" i="1" s="1"/>
  <c r="G20" i="1"/>
  <c r="F20" i="1" s="1"/>
  <c r="C20" i="1"/>
  <c r="G19" i="1"/>
  <c r="F19" i="1" s="1"/>
  <c r="C19" i="1"/>
  <c r="G17" i="1"/>
  <c r="F17" i="1"/>
  <c r="C17" i="1"/>
  <c r="G15" i="1"/>
  <c r="C15" i="1"/>
  <c r="C29" i="1" s="1"/>
  <c r="G14" i="1"/>
  <c r="F14" i="1" s="1"/>
  <c r="C14" i="1"/>
  <c r="G13" i="1"/>
  <c r="F13" i="1" s="1"/>
  <c r="C13" i="1"/>
  <c r="G12" i="1"/>
  <c r="F12" i="1" s="1"/>
  <c r="C12" i="1"/>
  <c r="F15" i="1" l="1"/>
  <c r="G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Gloria</author>
  </authors>
  <commentList>
    <comment ref="C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Gloria:</t>
        </r>
        <r>
          <rPr>
            <sz val="9"/>
            <color indexed="81"/>
            <rFont val="Tahoma"/>
            <family val="2"/>
          </rPr>
          <t xml:space="preserve">
APPROPRIATION/ bal.of 2017
</t>
        </r>
      </text>
    </comment>
  </commentList>
</comments>
</file>

<file path=xl/sharedStrings.xml><?xml version="1.0" encoding="utf-8"?>
<sst xmlns="http://schemas.openxmlformats.org/spreadsheetml/2006/main" count="73" uniqueCount="58">
  <si>
    <t>FDPP Form 7 - 20% Component of the IRA Utilization</t>
  </si>
  <si>
    <t>20% COMPONENT OF THE IRA UTILIZATION</t>
  </si>
  <si>
    <r>
      <t xml:space="preserve">FOR THE  1ST QUARTER, CY </t>
    </r>
    <r>
      <rPr>
        <b/>
        <u/>
        <sz val="14"/>
        <color rgb="FF000000"/>
        <rFont val="Arial"/>
        <family val="2"/>
      </rPr>
      <t>2018</t>
    </r>
  </si>
  <si>
    <r>
      <t>Province, City or Municipality:</t>
    </r>
    <r>
      <rPr>
        <u/>
        <sz val="12"/>
        <color rgb="FF000000"/>
        <rFont val="Arial"/>
        <family val="2"/>
      </rPr>
      <t xml:space="preserve"> </t>
    </r>
    <r>
      <rPr>
        <b/>
        <u/>
        <sz val="12"/>
        <color rgb="FF000000"/>
        <rFont val="Arial"/>
        <family val="2"/>
      </rPr>
      <t>Gloria, Oriental Mindoro</t>
    </r>
  </si>
  <si>
    <t>Program or Project</t>
  </si>
  <si>
    <t>Location</t>
  </si>
  <si>
    <t>Total Cost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</si>
  <si>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</si>
  <si>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</si>
  <si>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</si>
  <si>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</si>
  <si>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</si>
  <si>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</si>
  <si>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 to Date</t>
  </si>
  <si>
    <t>SOCIAL DEVELOPMENT SECTOR</t>
  </si>
  <si>
    <t>Social Welfare Services</t>
  </si>
  <si>
    <t xml:space="preserve">      Senior Citizens Hall-Maligaya</t>
  </si>
  <si>
    <t>Maligaya</t>
  </si>
  <si>
    <t>1-25-2018</t>
  </si>
  <si>
    <t>12-31-2018</t>
  </si>
  <si>
    <t xml:space="preserve">      Rehabilitation and Improvement of Senior Citizen Multi-Purpose Buildings</t>
  </si>
  <si>
    <t>1-12-2017</t>
  </si>
  <si>
    <t xml:space="preserve">      Construction of Multi-Purpose Building-cum-Evacuation Center in Sta. Maria and Narra</t>
  </si>
  <si>
    <t>Sta. Maria and Narra</t>
  </si>
  <si>
    <t>12-13-2017</t>
  </si>
  <si>
    <t xml:space="preserve">     Purchase of Relocation Land for the Landless Indigent Families (70% Municipal Counterpart)</t>
  </si>
  <si>
    <t>various barangays</t>
  </si>
  <si>
    <t>9-11-2014</t>
  </si>
  <si>
    <t>Educational Service</t>
  </si>
  <si>
    <t xml:space="preserve">     Construction &amp; Establishment of Manpower  Development Center (Tech-Voc School/GSAT)</t>
  </si>
  <si>
    <t>6-9-2015</t>
  </si>
  <si>
    <t>Health services</t>
  </si>
  <si>
    <t>Completion of RHU Building (Formerly Medicare Hospital)</t>
  </si>
  <si>
    <t>6-17-2016</t>
  </si>
  <si>
    <t>Placenta pit constructed</t>
  </si>
  <si>
    <t>5-12-2017</t>
  </si>
  <si>
    <t>6-30-2018</t>
  </si>
  <si>
    <t>ECONOMIC SERVICES SECTOR</t>
  </si>
  <si>
    <t>Environmental Management Service</t>
  </si>
  <si>
    <t xml:space="preserve">      Suma-Landfill Nawa (SLN) ang Basura ng Gloria Project (Operation of Sanitary Landfill Category I)</t>
  </si>
  <si>
    <t>Agos</t>
  </si>
  <si>
    <t>2-27-2018</t>
  </si>
  <si>
    <t>Acquisition &amp; Development of Landfill</t>
  </si>
  <si>
    <t>3-23-2017</t>
  </si>
  <si>
    <t>Engineering Services - Construction and Maintenance</t>
  </si>
  <si>
    <t xml:space="preserve">      Concreting of Municipal Road/Municipal Streets</t>
  </si>
  <si>
    <t>10-10-2017</t>
  </si>
  <si>
    <t>12-22-2018</t>
  </si>
  <si>
    <t>Agriculture Services</t>
  </si>
  <si>
    <t xml:space="preserve">      Construction of Concrete Irrigation Canal</t>
  </si>
  <si>
    <t>G.Antonino,Banutan &amp; Manguyang</t>
  </si>
  <si>
    <t>TOTAL</t>
  </si>
  <si>
    <t>Prepared by:</t>
  </si>
  <si>
    <t xml:space="preserve">                     Certified correct:</t>
  </si>
  <si>
    <t>SHERALEEN C. ABUAN</t>
  </si>
  <si>
    <t>GERMAN D. RODEGERIO</t>
  </si>
  <si>
    <t>Municipal Budget Officer</t>
  </si>
  <si>
    <t xml:space="preserve">  Municipal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</si>
</sst>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3409]mmmm\ d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b/>
      <u/>
      <sz val="14"/>
      <color rgb="FF000000"/>
      <name val="Arial"/>
      <family val="2"/>
    </font>
    <font>
      <u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4"/>
      <color rgb="FF000000"/>
      <name val="Arial"/>
      <family val="2"/>
    </font>
    <font>
      <i/>
      <sz val="12"/>
      <color rgb="FF000000"/>
      <name val="Arial"/>
      <family val="2"/>
    </font>
    <font>
      <i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133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10" fontId="2" fillId="0" borderId="0" xfId="2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10" fontId="5" fillId="0" borderId="0" xfId="2" applyNumberFormat="1" applyFont="1" applyFill="1" applyAlignment="1">
      <alignment horizontal="center" vertical="center"/>
    </xf>
    <xf numFmtId="43" fontId="3" fillId="0" borderId="0" xfId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10" fontId="3" fillId="0" borderId="0" xfId="2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10" fontId="9" fillId="0" borderId="8" xfId="2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43" fontId="3" fillId="0" borderId="12" xfId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10" fontId="3" fillId="0" borderId="11" xfId="2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0" fontId="3" fillId="0" borderId="14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horizontal="center" vertical="center"/>
    </xf>
    <xf numFmtId="0" fontId="10" fillId="0" borderId="15" xfId="3" applyFont="1" applyFill="1" applyBorder="1" applyAlignment="1">
      <alignment horizontal="left" vertical="center"/>
    </xf>
    <xf numFmtId="0" fontId="10" fillId="0" borderId="15" xfId="3" applyFont="1" applyFill="1" applyBorder="1" applyAlignment="1">
      <alignment horizontal="center" vertical="center" wrapText="1"/>
    </xf>
    <xf numFmtId="43" fontId="10" fillId="0" borderId="15" xfId="1" applyFont="1" applyFill="1" applyBorder="1" applyAlignment="1">
      <alignment horizontal="center" vertical="center"/>
    </xf>
    <xf numFmtId="49" fontId="10" fillId="0" borderId="15" xfId="3" applyNumberFormat="1" applyFont="1" applyFill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center" vertical="center"/>
    </xf>
    <xf numFmtId="10" fontId="12" fillId="0" borderId="15" xfId="2" applyNumberFormat="1" applyFont="1" applyFill="1" applyBorder="1" applyAlignment="1">
      <alignment horizontal="center" vertical="center"/>
    </xf>
    <xf numFmtId="43" fontId="12" fillId="0" borderId="16" xfId="1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3" fontId="9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5" xfId="3" applyFont="1" applyFill="1" applyBorder="1" applyAlignment="1">
      <alignment horizontal="left" vertical="center" wrapText="1"/>
    </xf>
    <xf numFmtId="0" fontId="13" fillId="0" borderId="15" xfId="3" applyFont="1" applyFill="1" applyBorder="1" applyAlignment="1">
      <alignment horizontal="center" vertical="center" wrapText="1"/>
    </xf>
    <xf numFmtId="43" fontId="13" fillId="0" borderId="15" xfId="1" applyFont="1" applyFill="1" applyBorder="1" applyAlignment="1">
      <alignment horizontal="center" vertical="center" wrapText="1"/>
    </xf>
    <xf numFmtId="49" fontId="13" fillId="0" borderId="15" xfId="3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/>
    </xf>
    <xf numFmtId="10" fontId="3" fillId="0" borderId="15" xfId="2" applyNumberFormat="1" applyFont="1" applyFill="1" applyBorder="1" applyAlignment="1">
      <alignment horizontal="center" vertical="center"/>
    </xf>
    <xf numFmtId="43" fontId="3" fillId="0" borderId="16" xfId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49" fontId="2" fillId="0" borderId="15" xfId="0" quotePrefix="1" applyNumberFormat="1" applyFont="1" applyFill="1" applyBorder="1" applyAlignment="1">
      <alignment horizontal="center" vertical="center"/>
    </xf>
    <xf numFmtId="43" fontId="3" fillId="0" borderId="15" xfId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43" fontId="2" fillId="0" borderId="0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43" fontId="3" fillId="0" borderId="15" xfId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center" vertical="center" wrapText="1"/>
    </xf>
    <xf numFmtId="43" fontId="12" fillId="0" borderId="15" xfId="1" applyFont="1" applyFill="1" applyBorder="1" applyAlignment="1">
      <alignment horizontal="center" vertical="center" wrapText="1"/>
    </xf>
    <xf numFmtId="49" fontId="12" fillId="0" borderId="15" xfId="0" applyNumberFormat="1" applyFont="1" applyFill="1" applyBorder="1" applyAlignment="1">
      <alignment horizontal="center" vertical="center" wrapText="1"/>
    </xf>
    <xf numFmtId="49" fontId="9" fillId="0" borderId="15" xfId="0" quotePrefix="1" applyNumberFormat="1" applyFont="1" applyFill="1" applyBorder="1" applyAlignment="1">
      <alignment horizontal="center" vertical="center"/>
    </xf>
    <xf numFmtId="43" fontId="12" fillId="0" borderId="15" xfId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left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14" fillId="0" borderId="11" xfId="3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43" fontId="3" fillId="0" borderId="11" xfId="1" applyFont="1" applyFill="1" applyBorder="1" applyAlignment="1">
      <alignment horizontal="center" vertical="center"/>
    </xf>
    <xf numFmtId="49" fontId="2" fillId="0" borderId="11" xfId="0" quotePrefix="1" applyNumberFormat="1" applyFont="1" applyFill="1" applyBorder="1" applyAlignment="1">
      <alignment horizontal="center" vertical="center"/>
    </xf>
    <xf numFmtId="0" fontId="13" fillId="0" borderId="15" xfId="3" applyFont="1" applyFill="1" applyBorder="1" applyAlignment="1">
      <alignment horizontal="center" vertical="center"/>
    </xf>
    <xf numFmtId="43" fontId="13" fillId="0" borderId="15" xfId="1" applyFont="1" applyFill="1" applyBorder="1" applyAlignment="1">
      <alignment horizontal="center" vertical="center"/>
    </xf>
    <xf numFmtId="49" fontId="13" fillId="0" borderId="15" xfId="3" applyNumberFormat="1" applyFont="1" applyFill="1" applyBorder="1" applyAlignment="1">
      <alignment horizontal="center" vertical="center"/>
    </xf>
    <xf numFmtId="43" fontId="10" fillId="0" borderId="13" xfId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49" fontId="2" fillId="0" borderId="17" xfId="0" quotePrefix="1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43" fontId="10" fillId="0" borderId="13" xfId="1" applyFont="1" applyFill="1" applyBorder="1" applyAlignment="1">
      <alignment horizontal="center" vertical="center"/>
    </xf>
    <xf numFmtId="43" fontId="10" fillId="0" borderId="0" xfId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 wrapText="1"/>
    </xf>
    <xf numFmtId="43" fontId="3" fillId="0" borderId="19" xfId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0" fontId="13" fillId="0" borderId="15" xfId="3" applyFont="1" applyFill="1" applyBorder="1" applyAlignment="1">
      <alignment horizontal="left" vertical="center"/>
    </xf>
    <xf numFmtId="0" fontId="10" fillId="0" borderId="15" xfId="3" applyFont="1" applyFill="1" applyBorder="1" applyAlignment="1">
      <alignment horizontal="left" vertical="center" wrapText="1"/>
    </xf>
    <xf numFmtId="0" fontId="10" fillId="0" borderId="15" xfId="3" applyFont="1" applyFill="1" applyBorder="1" applyAlignment="1">
      <alignment horizontal="center" vertical="center"/>
    </xf>
    <xf numFmtId="43" fontId="10" fillId="0" borderId="15" xfId="1" applyFont="1" applyFill="1" applyBorder="1" applyAlignment="1">
      <alignment horizontal="center" vertical="center" wrapText="1"/>
    </xf>
    <xf numFmtId="49" fontId="10" fillId="0" borderId="15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43" fontId="9" fillId="0" borderId="0" xfId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15" xfId="3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center" vertical="center"/>
    </xf>
    <xf numFmtId="43" fontId="4" fillId="0" borderId="21" xfId="1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3" fontId="4" fillId="0" borderId="21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43" fontId="15" fillId="0" borderId="0" xfId="1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10" fontId="3" fillId="0" borderId="0" xfId="2" applyNumberFormat="1" applyFont="1" applyFill="1" applyBorder="1" applyAlignment="1">
      <alignment horizontal="center" vertical="center"/>
    </xf>
    <xf numFmtId="43" fontId="13" fillId="0" borderId="0" xfId="1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43" fontId="17" fillId="0" borderId="0" xfId="1" applyFont="1" applyFill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43" fontId="9" fillId="0" borderId="2" xfId="1" applyFont="1" applyFill="1" applyBorder="1" applyAlignment="1">
      <alignment horizontal="center" vertical="center" wrapText="1"/>
    </xf>
    <xf numFmtId="43" fontId="10" fillId="0" borderId="7" xfId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52916</xdr:colOff>
      <xdr:row>32</xdr:row>
      <xdr:rowOff>95250</xdr:rowOff>
    </xdr:from>
    <xdr:to>
      <xdr:col>6</xdr:col>
      <xdr:colOff>1164167</xdr:colOff>
      <xdr:row>36</xdr:row>
      <xdr:rowOff>74083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06491" y="9010650"/>
          <a:ext cx="1111251" cy="740833"/>
        </a:xfrm>
        <a:prstGeom prst="rect">
          <a:avLst/>
        </a:prstGeom>
      </xdr:spPr>
    </xdr:pic>
    <xdr:clientData/>
  </xdr:twoCellAnchor>
  <xdr:twoCellAnchor>
    <xdr:from>
      <xdr:col>0</xdr:col>
      <xdr:colOff>465014</xdr:colOff>
      <xdr:row>32</xdr:row>
      <xdr:rowOff>46341</xdr:rowOff>
    </xdr:from>
    <xdr:to>
      <xdr:col>0</xdr:col>
      <xdr:colOff>1111649</xdr:colOff>
      <xdr:row>36</xdr:row>
      <xdr:rowOff>152015</xdr:rowOff>
    </xdr:to>
    <xdr:pic>
      <xdr:nvPicPr>
        <xdr:cNvPr id="3" name="Picture 2" descr="signature ate Sh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574" t="29012" r="43642" b="40178"/>
        <a:stretch>
          <a:fillRect/>
        </a:stretch>
      </xdr:blipFill>
      <xdr:spPr bwMode="auto">
        <a:xfrm rot="1203699">
          <a:off x="465014" y="8961741"/>
          <a:ext cx="646635" cy="8676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YBBY/20%25%20DEV.%20FUND/20%25%20UTILIzATIO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012"/>
      <sheetName val="2014"/>
      <sheetName val="2015"/>
      <sheetName val="2016"/>
      <sheetName val="2017 (2)"/>
      <sheetName val="2017"/>
      <sheetName val="2018"/>
      <sheetName val="2018 TRANSACTION"/>
      <sheetName val="DILG-1st qtr"/>
      <sheetName val="DRAFT"/>
    </sheetNames>
    <sheetDataSet>
      <sheetData sheetId="0"/>
      <sheetData sheetId="1"/>
      <sheetData sheetId="2">
        <row r="5">
          <cell r="E5">
            <v>179000</v>
          </cell>
        </row>
      </sheetData>
      <sheetData sheetId="3">
        <row r="4">
          <cell r="D4">
            <v>322000</v>
          </cell>
          <cell r="E4">
            <v>169864.15</v>
          </cell>
        </row>
      </sheetData>
      <sheetData sheetId="4">
        <row r="7">
          <cell r="H7">
            <v>708026.62</v>
          </cell>
        </row>
      </sheetData>
      <sheetData sheetId="5"/>
      <sheetData sheetId="6">
        <row r="7">
          <cell r="D7">
            <v>33250</v>
          </cell>
          <cell r="E7">
            <v>1300000</v>
          </cell>
          <cell r="G7">
            <v>1005079.2</v>
          </cell>
          <cell r="I7">
            <v>33891</v>
          </cell>
          <cell r="L7">
            <v>2000000</v>
          </cell>
          <cell r="M7">
            <v>260467.28</v>
          </cell>
          <cell r="Z7">
            <v>384682.34</v>
          </cell>
        </row>
      </sheetData>
      <sheetData sheetId="7"/>
      <sheetData sheetId="8">
        <row r="6">
          <cell r="S6">
            <v>31472.5</v>
          </cell>
        </row>
        <row r="12">
          <cell r="S12">
            <v>812770</v>
          </cell>
        </row>
        <row r="20">
          <cell r="S20">
            <v>673747</v>
          </cell>
        </row>
        <row r="23">
          <cell r="S23">
            <v>5775</v>
          </cell>
        </row>
        <row r="30">
          <cell r="S30">
            <v>339283</v>
          </cell>
        </row>
        <row r="34">
          <cell r="S34">
            <v>154544.56</v>
          </cell>
        </row>
        <row r="36">
          <cell r="S36">
            <v>708026.62</v>
          </cell>
        </row>
        <row r="40">
          <cell r="S40">
            <v>321973.38</v>
          </cell>
        </row>
        <row r="43">
          <cell r="S43">
            <v>178360.1</v>
          </cell>
        </row>
        <row r="47">
          <cell r="S47">
            <v>21825</v>
          </cell>
        </row>
        <row r="49">
          <cell r="S49">
            <v>220000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5"/>
  <sheetViews>
    <sheetView tabSelected="1" view="pageBreakPreview" zoomScaleNormal="100" zoomScaleSheetLayoutView="100" workbookViewId="0">
      <selection activeCell="P9" sqref="P9"/>
    </sheetView>
  </sheetViews>
  <sheetFormatPr defaultColWidth="15.109375" defaultRowHeight="15" x14ac:dyDescent="0.3"/>
  <cols>
    <col min="1" max="1" width="59.44140625" style="15" customWidth="1"/>
    <col min="2" max="2" width="22.109375" style="6" customWidth="1"/>
    <col min="3" max="3" width="18.5546875" style="12" customWidth="1"/>
    <col min="4" max="5" width="14.6640625" style="13" customWidth="1"/>
    <col min="6" max="6" width="13.6640625" style="14" customWidth="1"/>
    <col min="7" max="7" width="18.88671875" style="6" customWidth="1"/>
    <col min="8" max="8" width="13.6640625" style="6" customWidth="1"/>
    <col min="9" max="9" width="13.88671875" style="6" customWidth="1"/>
    <col min="10" max="10" width="2.5546875" style="6" customWidth="1"/>
    <col min="11" max="11" width="7.88671875" style="6" customWidth="1"/>
    <col min="12" max="12" width="37.109375" style="6" customWidth="1"/>
    <col min="13" max="15" width="15.5546875" style="12" customWidth="1"/>
    <col min="16" max="28" width="7.5546875" style="6" customWidth="1"/>
    <col min="29" max="16384" width="15.109375" style="6"/>
  </cols>
  <sheetData>
    <row r="1" spans="1:28" ht="36" customHeight="1" x14ac:dyDescent="0.3">
      <c r="A1" s="1" t="s">
        <v>0</v>
      </c>
      <c r="B1" s="2"/>
      <c r="C1" s="3"/>
      <c r="D1" s="4"/>
      <c r="E1" s="4"/>
      <c r="F1" s="5"/>
      <c r="G1" s="2"/>
      <c r="H1" s="2"/>
      <c r="I1" s="2"/>
      <c r="J1" s="2"/>
      <c r="K1" s="2"/>
      <c r="L1" s="2"/>
      <c r="M1" s="3"/>
      <c r="N1" s="3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5.75" customHeight="1" x14ac:dyDescent="0.3">
      <c r="A2" s="119" t="s">
        <v>1</v>
      </c>
      <c r="B2" s="120"/>
      <c r="C2" s="120"/>
      <c r="D2" s="120"/>
      <c r="E2" s="120"/>
      <c r="F2" s="120"/>
      <c r="G2" s="120"/>
      <c r="H2" s="120"/>
      <c r="I2" s="120"/>
      <c r="J2" s="2"/>
      <c r="K2" s="2"/>
      <c r="L2" s="2"/>
      <c r="M2" s="3"/>
      <c r="N2" s="3"/>
      <c r="O2" s="3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5.75" customHeight="1" x14ac:dyDescent="0.3">
      <c r="A3" s="119" t="s">
        <v>2</v>
      </c>
      <c r="B3" s="120"/>
      <c r="C3" s="120"/>
      <c r="D3" s="120"/>
      <c r="E3" s="120"/>
      <c r="F3" s="120"/>
      <c r="G3" s="120"/>
      <c r="H3" s="120"/>
      <c r="I3" s="120"/>
      <c r="J3" s="2"/>
      <c r="K3" s="2"/>
      <c r="L3" s="2"/>
      <c r="M3" s="3"/>
      <c r="N3" s="3"/>
      <c r="O3" s="3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customHeight="1" x14ac:dyDescent="0.3">
      <c r="A4" s="7"/>
      <c r="B4" s="8"/>
      <c r="C4" s="9"/>
      <c r="D4" s="10"/>
      <c r="E4" s="10"/>
      <c r="F4" s="11"/>
      <c r="G4" s="8"/>
      <c r="H4" s="8"/>
      <c r="I4" s="8"/>
      <c r="J4" s="2"/>
      <c r="K4" s="2"/>
      <c r="L4" s="2"/>
      <c r="M4" s="3"/>
      <c r="N4" s="3"/>
      <c r="O4" s="3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customHeight="1" x14ac:dyDescent="0.3">
      <c r="A5" s="1" t="s">
        <v>3</v>
      </c>
      <c r="J5" s="2"/>
      <c r="K5" s="2"/>
      <c r="L5" s="2"/>
      <c r="M5" s="3"/>
      <c r="N5" s="3"/>
      <c r="O5" s="3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customHeight="1" x14ac:dyDescent="0.3">
      <c r="J6" s="2"/>
      <c r="K6" s="2"/>
      <c r="L6" s="2"/>
      <c r="M6" s="3"/>
      <c r="N6" s="3"/>
      <c r="O6" s="3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customHeight="1" x14ac:dyDescent="0.3">
      <c r="A7" s="121" t="s">
        <v>4</v>
      </c>
      <c r="B7" s="123" t="s">
        <v>5</v>
      </c>
      <c r="C7" s="125" t="s">
        <v>6</v>
      </c>
      <c r="D7" s="127" t="s">
        <v>7</v>
      </c>
      <c r="E7" s="127" t="s">
        <v>8</v>
      </c>
      <c r="F7" s="129" t="s">
        <v>9</v>
      </c>
      <c r="G7" s="130"/>
      <c r="H7" s="123" t="s">
        <v>10</v>
      </c>
      <c r="I7" s="131" t="s">
        <v>11</v>
      </c>
      <c r="J7" s="2"/>
      <c r="K7" s="2"/>
      <c r="L7" s="2"/>
      <c r="M7" s="3"/>
      <c r="N7" s="3"/>
      <c r="O7" s="3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37.5" customHeight="1" x14ac:dyDescent="0.3">
      <c r="A8" s="122"/>
      <c r="B8" s="124"/>
      <c r="C8" s="126"/>
      <c r="D8" s="128"/>
      <c r="E8" s="128"/>
      <c r="F8" s="16" t="s">
        <v>12</v>
      </c>
      <c r="G8" s="17" t="s">
        <v>13</v>
      </c>
      <c r="H8" s="124"/>
      <c r="I8" s="132"/>
      <c r="J8" s="2"/>
      <c r="K8" s="2"/>
      <c r="L8" s="2"/>
      <c r="M8" s="3"/>
      <c r="N8" s="3"/>
      <c r="O8" s="3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customHeight="1" x14ac:dyDescent="0.3">
      <c r="A9" s="18" t="s">
        <v>14</v>
      </c>
      <c r="B9" s="19"/>
      <c r="C9" s="20"/>
      <c r="D9" s="21"/>
      <c r="E9" s="22"/>
      <c r="F9" s="23"/>
      <c r="G9" s="24"/>
      <c r="H9" s="19"/>
      <c r="I9" s="19"/>
      <c r="J9" s="2"/>
      <c r="K9" s="2"/>
      <c r="L9" s="2"/>
      <c r="M9" s="3"/>
      <c r="N9" s="3"/>
      <c r="O9" s="3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s="31" customFormat="1" ht="6.75" customHeight="1" x14ac:dyDescent="0.3">
      <c r="A10" s="25"/>
      <c r="B10" s="26"/>
      <c r="C10" s="27"/>
      <c r="D10" s="28"/>
      <c r="E10" s="29"/>
      <c r="F10" s="30"/>
      <c r="H10" s="26"/>
      <c r="I10" s="26"/>
      <c r="J10" s="32"/>
      <c r="K10" s="32"/>
      <c r="L10" s="32"/>
      <c r="M10" s="33"/>
      <c r="O10" s="33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</row>
    <row r="11" spans="1:28" s="44" customFormat="1" ht="24.75" customHeight="1" x14ac:dyDescent="0.3">
      <c r="A11" s="34" t="s">
        <v>15</v>
      </c>
      <c r="B11" s="35"/>
      <c r="C11" s="36"/>
      <c r="D11" s="37"/>
      <c r="E11" s="38"/>
      <c r="F11" s="39"/>
      <c r="G11" s="40"/>
      <c r="H11" s="41"/>
      <c r="I11" s="41"/>
      <c r="J11" s="42"/>
      <c r="K11" s="42"/>
      <c r="L11" s="42"/>
      <c r="M11" s="43"/>
      <c r="N11" s="43"/>
      <c r="O11" s="43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</row>
    <row r="12" spans="1:28" s="31" customFormat="1" ht="20.25" customHeight="1" x14ac:dyDescent="0.3">
      <c r="A12" s="45" t="s">
        <v>16</v>
      </c>
      <c r="B12" s="46" t="s">
        <v>17</v>
      </c>
      <c r="C12" s="47">
        <f>'[1]2017'!Z7</f>
        <v>384682.34</v>
      </c>
      <c r="D12" s="48" t="s">
        <v>18</v>
      </c>
      <c r="E12" s="49" t="s">
        <v>19</v>
      </c>
      <c r="F12" s="50">
        <f>G12/C12</f>
        <v>0.88198226100007604</v>
      </c>
      <c r="G12" s="51">
        <f>'[1]2018 TRANSACTION'!S30</f>
        <v>339283</v>
      </c>
      <c r="H12" s="52"/>
      <c r="I12" s="52"/>
      <c r="J12" s="32"/>
      <c r="K12" s="32"/>
      <c r="L12" s="32"/>
      <c r="M12" s="33"/>
      <c r="N12" s="33"/>
      <c r="O12" s="33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</row>
    <row r="13" spans="1:28" s="31" customFormat="1" ht="28.5" customHeight="1" x14ac:dyDescent="0.3">
      <c r="A13" s="45" t="s">
        <v>20</v>
      </c>
      <c r="B13" s="46" t="s">
        <v>17</v>
      </c>
      <c r="C13" s="47">
        <f>'[1]2017'!D7</f>
        <v>33250</v>
      </c>
      <c r="D13" s="48" t="s">
        <v>21</v>
      </c>
      <c r="E13" s="53" t="s">
        <v>19</v>
      </c>
      <c r="F13" s="50">
        <f>G13/C13</f>
        <v>0.94654135338345868</v>
      </c>
      <c r="G13" s="54">
        <f>'[1]2018 TRANSACTION'!S6</f>
        <v>31472.5</v>
      </c>
      <c r="H13" s="55"/>
      <c r="I13" s="55"/>
      <c r="J13" s="32"/>
      <c r="K13" s="32"/>
      <c r="L13" s="56"/>
      <c r="M13" s="33"/>
      <c r="N13" s="33"/>
      <c r="O13" s="33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</row>
    <row r="14" spans="1:28" s="31" customFormat="1" ht="28.5" customHeight="1" x14ac:dyDescent="0.3">
      <c r="A14" s="57" t="s">
        <v>22</v>
      </c>
      <c r="B14" s="58" t="s">
        <v>23</v>
      </c>
      <c r="C14" s="59">
        <f>'[1]2017'!E7</f>
        <v>1300000</v>
      </c>
      <c r="D14" s="60" t="s">
        <v>24</v>
      </c>
      <c r="E14" s="53" t="s">
        <v>19</v>
      </c>
      <c r="F14" s="50">
        <f t="shared" ref="F14:F20" si="0">G14/C14</f>
        <v>0.62520769230769235</v>
      </c>
      <c r="G14" s="54">
        <f>'[1]2018 TRANSACTION'!S12</f>
        <v>812770</v>
      </c>
      <c r="H14" s="55"/>
      <c r="I14" s="55"/>
      <c r="J14" s="32"/>
      <c r="K14" s="32"/>
      <c r="L14" s="32"/>
      <c r="M14" s="33"/>
      <c r="N14" s="33"/>
      <c r="O14" s="33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</row>
    <row r="15" spans="1:28" s="31" customFormat="1" ht="28.5" customHeight="1" x14ac:dyDescent="0.3">
      <c r="A15" s="57" t="s">
        <v>25</v>
      </c>
      <c r="B15" s="61" t="s">
        <v>26</v>
      </c>
      <c r="C15" s="54">
        <f>'[1]2015'!D4</f>
        <v>322000</v>
      </c>
      <c r="D15" s="53" t="s">
        <v>27</v>
      </c>
      <c r="E15" s="53" t="s">
        <v>19</v>
      </c>
      <c r="F15" s="50">
        <f>G15/C15</f>
        <v>0.68322981366459623</v>
      </c>
      <c r="G15" s="54">
        <f>'[1]2018 TRANSACTION'!S49</f>
        <v>220000</v>
      </c>
      <c r="H15" s="55"/>
      <c r="I15" s="55"/>
      <c r="J15" s="32"/>
      <c r="K15" s="32"/>
      <c r="L15" s="32"/>
      <c r="M15" s="33"/>
      <c r="N15" s="33"/>
      <c r="O15" s="33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</row>
    <row r="16" spans="1:28" s="44" customFormat="1" ht="28.5" customHeight="1" x14ac:dyDescent="0.3">
      <c r="A16" s="62" t="s">
        <v>28</v>
      </c>
      <c r="B16" s="63"/>
      <c r="C16" s="64"/>
      <c r="D16" s="65"/>
      <c r="E16" s="66"/>
      <c r="F16" s="39"/>
      <c r="G16" s="67"/>
      <c r="H16" s="68"/>
      <c r="I16" s="68"/>
      <c r="J16" s="42"/>
      <c r="K16" s="42"/>
      <c r="L16" s="42"/>
      <c r="M16" s="43"/>
      <c r="N16" s="43"/>
      <c r="O16" s="43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</row>
    <row r="17" spans="1:29" s="31" customFormat="1" ht="28.5" customHeight="1" x14ac:dyDescent="0.3">
      <c r="A17" s="69" t="s">
        <v>29</v>
      </c>
      <c r="B17" s="70" t="s">
        <v>17</v>
      </c>
      <c r="C17" s="59">
        <f>'[1]2015'!E4</f>
        <v>169864.15</v>
      </c>
      <c r="D17" s="60" t="s">
        <v>30</v>
      </c>
      <c r="E17" s="53" t="s">
        <v>19</v>
      </c>
      <c r="F17" s="50">
        <f t="shared" si="0"/>
        <v>0.12848502759410976</v>
      </c>
      <c r="G17" s="54">
        <f>'[1]2018 TRANSACTION'!S47</f>
        <v>21825</v>
      </c>
      <c r="H17" s="55"/>
      <c r="I17" s="55"/>
      <c r="J17" s="32"/>
      <c r="K17" s="32"/>
      <c r="L17" s="32"/>
      <c r="M17" s="33"/>
      <c r="N17" s="33"/>
      <c r="O17" s="33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</row>
    <row r="18" spans="1:29" s="31" customFormat="1" ht="21" customHeight="1" x14ac:dyDescent="0.3">
      <c r="A18" s="71" t="s">
        <v>31</v>
      </c>
      <c r="B18" s="72"/>
      <c r="C18" s="73"/>
      <c r="D18" s="74"/>
      <c r="E18" s="53"/>
      <c r="F18" s="50"/>
      <c r="G18" s="54"/>
      <c r="H18" s="55"/>
      <c r="I18" s="55"/>
      <c r="J18" s="32"/>
      <c r="K18" s="32"/>
      <c r="L18" s="32"/>
      <c r="M18" s="33"/>
      <c r="N18" s="33"/>
      <c r="O18" s="33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</row>
    <row r="19" spans="1:29" s="31" customFormat="1" ht="26.25" customHeight="1" x14ac:dyDescent="0.3">
      <c r="A19" s="45" t="s">
        <v>32</v>
      </c>
      <c r="B19" s="75" t="s">
        <v>17</v>
      </c>
      <c r="C19" s="76">
        <f>'[1]2017'!G7</f>
        <v>1005079.2</v>
      </c>
      <c r="D19" s="77" t="s">
        <v>33</v>
      </c>
      <c r="E19" s="53" t="s">
        <v>19</v>
      </c>
      <c r="F19" s="50">
        <f t="shared" si="0"/>
        <v>0.67034219790838379</v>
      </c>
      <c r="G19" s="54">
        <f>'[1]2018 TRANSACTION'!S20</f>
        <v>673747</v>
      </c>
      <c r="H19" s="55"/>
      <c r="I19" s="55"/>
      <c r="J19" s="32"/>
      <c r="K19" s="32"/>
      <c r="L19" s="32"/>
      <c r="M19" s="33"/>
      <c r="N19" s="33"/>
      <c r="O19" s="33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</row>
    <row r="20" spans="1:29" s="31" customFormat="1" ht="15.75" customHeight="1" x14ac:dyDescent="0.3">
      <c r="A20" s="45" t="s">
        <v>34</v>
      </c>
      <c r="B20" s="75" t="s">
        <v>17</v>
      </c>
      <c r="C20" s="76">
        <f>'[1]2017'!I7</f>
        <v>33891</v>
      </c>
      <c r="D20" s="77" t="s">
        <v>35</v>
      </c>
      <c r="E20" s="53" t="s">
        <v>36</v>
      </c>
      <c r="F20" s="50">
        <f t="shared" si="0"/>
        <v>0.17039922103213243</v>
      </c>
      <c r="G20" s="54">
        <f>'[1]2018 TRANSACTION'!S23</f>
        <v>5775</v>
      </c>
      <c r="H20" s="55"/>
      <c r="I20" s="55"/>
      <c r="J20" s="32"/>
      <c r="K20" s="32"/>
      <c r="L20" s="32"/>
      <c r="M20" s="33"/>
      <c r="N20" s="33"/>
      <c r="O20" s="33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</row>
    <row r="21" spans="1:29" s="31" customFormat="1" ht="20.25" customHeight="1" x14ac:dyDescent="0.3">
      <c r="A21" s="78" t="s">
        <v>37</v>
      </c>
      <c r="B21" s="79"/>
      <c r="C21" s="54"/>
      <c r="D21" s="80"/>
      <c r="E21" s="81"/>
      <c r="F21" s="50"/>
      <c r="G21" s="54"/>
      <c r="H21" s="82"/>
      <c r="I21" s="82"/>
      <c r="J21" s="83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</row>
    <row r="22" spans="1:29" ht="14.25" customHeight="1" x14ac:dyDescent="0.3">
      <c r="A22" s="85" t="s">
        <v>38</v>
      </c>
      <c r="B22" s="82"/>
      <c r="C22" s="86"/>
      <c r="D22" s="81"/>
      <c r="E22" s="87"/>
      <c r="F22" s="50"/>
      <c r="G22" s="88"/>
      <c r="H22" s="82"/>
      <c r="I22" s="82"/>
      <c r="J22" s="2"/>
      <c r="K22" s="2"/>
      <c r="L22" s="2"/>
      <c r="M22" s="3"/>
      <c r="N22" s="3"/>
      <c r="O22" s="3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9" ht="30" x14ac:dyDescent="0.3">
      <c r="A23" s="45" t="s">
        <v>39</v>
      </c>
      <c r="B23" s="75" t="s">
        <v>40</v>
      </c>
      <c r="C23" s="47">
        <f>'[1]2017'!L7</f>
        <v>2000000</v>
      </c>
      <c r="D23" s="48" t="s">
        <v>41</v>
      </c>
      <c r="E23" s="89" t="s">
        <v>19</v>
      </c>
      <c r="F23" s="50">
        <f>G23/C23</f>
        <v>0.16098669000000002</v>
      </c>
      <c r="G23" s="54">
        <f>'[1]2018 TRANSACTION'!S40</f>
        <v>321973.38</v>
      </c>
      <c r="H23" s="82"/>
      <c r="I23" s="82"/>
      <c r="J23" s="2"/>
      <c r="K23" s="2"/>
      <c r="L23" s="2"/>
      <c r="M23" s="3"/>
      <c r="N23" s="3"/>
      <c r="O23" s="3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9" s="31" customFormat="1" ht="18" customHeight="1" x14ac:dyDescent="0.3">
      <c r="A24" s="90" t="s">
        <v>42</v>
      </c>
      <c r="B24" s="75" t="s">
        <v>40</v>
      </c>
      <c r="C24" s="76">
        <f>'[1]2016'!H7</f>
        <v>708026.62</v>
      </c>
      <c r="D24" s="77" t="s">
        <v>43</v>
      </c>
      <c r="E24" s="49" t="s">
        <v>19</v>
      </c>
      <c r="F24" s="50">
        <f>G24/C24</f>
        <v>1</v>
      </c>
      <c r="G24" s="51">
        <f>'[1]2018 TRANSACTION'!S36</f>
        <v>708026.62</v>
      </c>
      <c r="H24" s="52"/>
      <c r="I24" s="52"/>
      <c r="J24" s="32"/>
      <c r="K24" s="32"/>
      <c r="L24" s="32"/>
      <c r="M24" s="33"/>
      <c r="N24" s="33"/>
      <c r="O24" s="33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</row>
    <row r="25" spans="1:29" s="97" customFormat="1" ht="15.6" x14ac:dyDescent="0.3">
      <c r="A25" s="91" t="s">
        <v>44</v>
      </c>
      <c r="B25" s="92"/>
      <c r="C25" s="93"/>
      <c r="D25" s="94"/>
      <c r="E25" s="38"/>
      <c r="F25" s="39"/>
      <c r="G25" s="40"/>
      <c r="H25" s="41"/>
      <c r="I25" s="41"/>
      <c r="J25" s="95"/>
      <c r="K25" s="95"/>
      <c r="L25" s="95"/>
      <c r="M25" s="96"/>
      <c r="N25" s="96"/>
      <c r="O25" s="96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</row>
    <row r="26" spans="1:29" s="31" customFormat="1" ht="27" customHeight="1" x14ac:dyDescent="0.3">
      <c r="A26" s="45" t="s">
        <v>45</v>
      </c>
      <c r="B26" s="46" t="s">
        <v>26</v>
      </c>
      <c r="C26" s="47">
        <f>'[1]2017'!M7</f>
        <v>260467.28</v>
      </c>
      <c r="D26" s="48" t="s">
        <v>46</v>
      </c>
      <c r="E26" s="49" t="s">
        <v>47</v>
      </c>
      <c r="F26" s="50">
        <f>G26/C26</f>
        <v>0.59333579250338087</v>
      </c>
      <c r="G26" s="51">
        <f>'[1]2018 TRANSACTION'!S34</f>
        <v>154544.56</v>
      </c>
      <c r="H26" s="52"/>
      <c r="I26" s="52"/>
      <c r="J26" s="32"/>
      <c r="K26" s="32"/>
      <c r="L26" s="32"/>
      <c r="M26" s="33"/>
      <c r="N26" s="33"/>
      <c r="O26" s="33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</row>
    <row r="27" spans="1:29" s="44" customFormat="1" ht="21.75" customHeight="1" x14ac:dyDescent="0.3">
      <c r="A27" s="91" t="s">
        <v>48</v>
      </c>
      <c r="B27" s="35"/>
      <c r="C27" s="93"/>
      <c r="D27" s="94"/>
      <c r="E27" s="38"/>
      <c r="F27" s="39"/>
      <c r="G27" s="40"/>
      <c r="H27" s="41"/>
      <c r="I27" s="41"/>
      <c r="J27" s="42"/>
      <c r="K27" s="42"/>
      <c r="L27" s="42"/>
      <c r="M27" s="43"/>
      <c r="N27" s="43"/>
      <c r="O27" s="43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</row>
    <row r="28" spans="1:29" s="31" customFormat="1" ht="24.75" customHeight="1" x14ac:dyDescent="0.3">
      <c r="A28" s="90" t="s">
        <v>49</v>
      </c>
      <c r="B28" s="98" t="s">
        <v>50</v>
      </c>
      <c r="C28" s="76">
        <f>'[1]2014'!E5</f>
        <v>179000</v>
      </c>
      <c r="D28" s="77" t="s">
        <v>41</v>
      </c>
      <c r="E28" s="49" t="s">
        <v>19</v>
      </c>
      <c r="F28" s="50">
        <f>G28/C28</f>
        <v>0.9964251396648045</v>
      </c>
      <c r="G28" s="51">
        <f>'[1]2018 TRANSACTION'!S43</f>
        <v>178360.1</v>
      </c>
      <c r="H28" s="52"/>
      <c r="I28" s="52"/>
      <c r="J28" s="32"/>
      <c r="K28" s="32"/>
      <c r="L28" s="32"/>
      <c r="M28" s="33"/>
      <c r="N28" s="33"/>
      <c r="O28" s="33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</row>
    <row r="29" spans="1:29" s="8" customFormat="1" ht="24" customHeight="1" thickBot="1" x14ac:dyDescent="0.35">
      <c r="A29" s="99" t="s">
        <v>51</v>
      </c>
      <c r="B29" s="100"/>
      <c r="C29" s="101">
        <f>SUM(C12:C28)</f>
        <v>6396260.5900000008</v>
      </c>
      <c r="D29" s="102"/>
      <c r="E29" s="103"/>
      <c r="F29" s="103"/>
      <c r="G29" s="104">
        <f>SUM(G12:G28)</f>
        <v>3467777.16</v>
      </c>
      <c r="H29" s="105"/>
      <c r="I29" s="106"/>
      <c r="J29" s="107"/>
      <c r="K29" s="107"/>
      <c r="L29" s="107"/>
      <c r="M29" s="108"/>
      <c r="N29" s="108"/>
      <c r="O29" s="108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</row>
    <row r="30" spans="1:29" ht="19.5" customHeight="1" thickTop="1" x14ac:dyDescent="0.3">
      <c r="A30" s="109"/>
      <c r="B30" s="31"/>
      <c r="C30" s="27"/>
      <c r="D30" s="29"/>
      <c r="E30" s="29"/>
      <c r="F30" s="110"/>
      <c r="G30" s="31"/>
      <c r="H30" s="31"/>
      <c r="I30" s="31"/>
      <c r="J30" s="2"/>
      <c r="K30" s="2"/>
      <c r="L30" s="2"/>
      <c r="M30" s="3"/>
      <c r="N30" s="3"/>
      <c r="O30" s="3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9" x14ac:dyDescent="0.3">
      <c r="A31" s="15" t="s">
        <v>52</v>
      </c>
      <c r="C31" s="111"/>
      <c r="D31" s="112"/>
      <c r="F31" s="14" t="s">
        <v>53</v>
      </c>
    </row>
    <row r="32" spans="1:29" hidden="1" x14ac:dyDescent="0.3">
      <c r="C32" s="111"/>
      <c r="D32" s="112"/>
    </row>
    <row r="33" spans="1:8" x14ac:dyDescent="0.3">
      <c r="C33" s="111"/>
      <c r="D33" s="112"/>
    </row>
    <row r="34" spans="1:8" x14ac:dyDescent="0.3">
      <c r="C34" s="111"/>
      <c r="D34" s="112"/>
    </row>
    <row r="35" spans="1:8" x14ac:dyDescent="0.3">
      <c r="C35" s="111"/>
      <c r="D35" s="112"/>
    </row>
    <row r="36" spans="1:8" x14ac:dyDescent="0.3">
      <c r="C36" s="111"/>
      <c r="D36" s="112"/>
    </row>
    <row r="37" spans="1:8" ht="15.6" x14ac:dyDescent="0.3">
      <c r="A37" s="113"/>
      <c r="C37" s="114"/>
      <c r="D37" s="112"/>
    </row>
    <row r="38" spans="1:8" ht="15.6" x14ac:dyDescent="0.3">
      <c r="A38" s="109" t="s">
        <v>54</v>
      </c>
      <c r="B38" s="31"/>
      <c r="C38" s="84"/>
      <c r="D38" s="115"/>
      <c r="G38" s="42" t="s">
        <v>55</v>
      </c>
      <c r="H38" s="31"/>
    </row>
    <row r="39" spans="1:8" x14ac:dyDescent="0.3">
      <c r="A39" s="116" t="s">
        <v>56</v>
      </c>
      <c r="B39" s="117"/>
      <c r="C39" s="118"/>
      <c r="D39" s="118"/>
      <c r="G39" s="116" t="s">
        <v>57</v>
      </c>
      <c r="H39" s="117"/>
    </row>
    <row r="40" spans="1:8" x14ac:dyDescent="0.3">
      <c r="C40" s="111"/>
      <c r="D40" s="112"/>
    </row>
    <row r="41" spans="1:8" x14ac:dyDescent="0.3">
      <c r="C41" s="111"/>
      <c r="D41" s="112"/>
    </row>
    <row r="42" spans="1:8" x14ac:dyDescent="0.3">
      <c r="C42" s="111"/>
      <c r="D42" s="112"/>
    </row>
    <row r="43" spans="1:8" x14ac:dyDescent="0.3">
      <c r="C43" s="111"/>
      <c r="D43" s="112"/>
    </row>
    <row r="44" spans="1:8" x14ac:dyDescent="0.3">
      <c r="C44" s="111"/>
      <c r="D44" s="112"/>
    </row>
    <row r="45" spans="1:8" x14ac:dyDescent="0.3">
      <c r="C45" s="111"/>
      <c r="D45" s="112"/>
    </row>
  </sheetData>
  <mergeCells count="13">
    <mergeCell ref="A39:B39"/>
    <mergeCell ref="C39:D39"/>
    <mergeCell ref="G39:H39"/>
    <mergeCell ref="A2:I2"/>
    <mergeCell ref="A3:I3"/>
    <mergeCell ref="A7:A8"/>
    <mergeCell ref="B7:B8"/>
    <mergeCell ref="C7:C8"/>
    <mergeCell ref="D7:D8"/>
    <mergeCell ref="E7:E8"/>
    <mergeCell ref="F7:G7"/>
    <mergeCell ref="H7:H8"/>
    <mergeCell ref="I7:I8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49" orientation="portrait" verticalDpi="0" r:id="rId1"/>
  <rowBreaks count="1" manualBreakCount="1">
    <brk id="39" max="16383" man="1"/>
  </rowBreaks>
  <colBreaks count="1" manualBreakCount="1">
    <brk id="9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DILG-1st qtr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Admin</cp:lastModifiedBy>
  <dcterms:created xsi:type="dcterms:W3CDTF">2018-04-04T06:00:00Z</dcterms:created>
  <dcterms:modified xsi:type="dcterms:W3CDTF">2018-07-17T03:13:08Z</dcterms:modified>
</cp:coreProperties>
</file>